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tabRatio="793" firstSheet="1" activeTab="8"/>
  </bookViews>
  <sheets>
    <sheet name="Паспорт" sheetId="1" r:id="rId1"/>
    <sheet name="Содержание" sheetId="2" r:id="rId2"/>
    <sheet name="Сведения о показателях МП" sheetId="3" r:id="rId3"/>
    <sheet name="Сведения о показателях МП 2" sheetId="4" r:id="rId4"/>
    <sheet name="Сведения о показателях МП 3" sheetId="5" r:id="rId5"/>
    <sheet name="Паспорт подпрограммы 1" sheetId="6" r:id="rId6"/>
    <sheet name="Паспорт подпрограммы 2" sheetId="7" r:id="rId7"/>
    <sheet name="Паспорт подпрограммы 3" sheetId="8" r:id="rId8"/>
    <sheet name="План реализации" sheetId="9" r:id="rId9"/>
    <sheet name="План реализации 2" sheetId="10" r:id="rId10"/>
    <sheet name="План реализации 3" sheetId="11" r:id="rId11"/>
  </sheets>
  <externalReferences>
    <externalReference r:id="rId14"/>
  </externalReferences>
  <definedNames>
    <definedName name="sub_15001" localSheetId="8">'План реализации'!#REF!</definedName>
    <definedName name="_xlnm.Print_Titles" localSheetId="8">'План реализации'!$8:$10</definedName>
    <definedName name="_xlnm.Print_Titles" localSheetId="2">'Сведения о показателях МП'!$7:$8</definedName>
  </definedNames>
  <calcPr fullCalcOnLoad="1"/>
</workbook>
</file>

<file path=xl/sharedStrings.xml><?xml version="1.0" encoding="utf-8"?>
<sst xmlns="http://schemas.openxmlformats.org/spreadsheetml/2006/main" count="273" uniqueCount="134">
  <si>
    <t>Всего</t>
  </si>
  <si>
    <t>Задачи, направленные на достижение цели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</si>
  <si>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</si>
  <si>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</si>
  <si>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Годы реализации</t>
  </si>
  <si>
    <t>ИТОГО</t>
  </si>
  <si>
    <t xml:space="preserve">Процессная часть </t>
  </si>
  <si>
    <t xml:space="preserve">Год реализации </t>
  </si>
  <si>
    <t>Планируемое значение показателя</t>
  </si>
  <si>
    <t>Базовое значение показателя (показатель 2021 года)</t>
  </si>
  <si>
    <t>Наименование муниципальной программы/структурного элемента/направления расходования средств</t>
  </si>
  <si>
    <t xml:space="preserve"> </t>
  </si>
  <si>
    <t>Сроки реализации муниципальной программы</t>
  </si>
  <si>
    <t>Ответственный исполнитель муниципальной программы</t>
  </si>
  <si>
    <t>Участники (соисполнители) муниципальной программы</t>
  </si>
  <si>
    <t>Цель муниципальной программы</t>
  </si>
  <si>
    <t>Задачи муниципальной программы</t>
  </si>
  <si>
    <t>Ожидаемые (конечные) результаты реализации муниципальной программы</t>
  </si>
  <si>
    <t>Подпрограммы муниципальной программы</t>
  </si>
  <si>
    <t>Проекты, реализуемые в рамках муниципальной программы</t>
  </si>
  <si>
    <t>Год реализации</t>
  </si>
  <si>
    <t>Всего:</t>
  </si>
  <si>
    <t>ИТОГО:</t>
  </si>
  <si>
    <t>ПАСПОРТ</t>
  </si>
  <si>
    <t>(наименование муниципальной программы)</t>
  </si>
  <si>
    <t>Размер налоговых расходов, направленных на достижение цели муниципальной программы, - всего, в том числе по годам реализации</t>
  </si>
  <si>
    <t xml:space="preserve">Муниципальной  программы </t>
  </si>
  <si>
    <t>Сведения о показателях (индикаторах )муниципальной программы</t>
  </si>
  <si>
    <t>Финансовое обеспечение муниципальной программы - всего, в том числе по годам реализации, тыс.руб.</t>
  </si>
  <si>
    <t>к Программе</t>
  </si>
  <si>
    <t>2022 год</t>
  </si>
  <si>
    <t>2023 год</t>
  </si>
  <si>
    <t>2024 год</t>
  </si>
  <si>
    <t>Налоговые расходы не предусмотрены</t>
  </si>
  <si>
    <t>Приложение №2</t>
  </si>
  <si>
    <t>План реализации муниципальной программы</t>
  </si>
  <si>
    <t>Ответственный исполнитель, участник, соисполнитель</t>
  </si>
  <si>
    <t>Оценка расходов (тыс. руб. )</t>
  </si>
  <si>
    <t>Федеральный бюджет</t>
  </si>
  <si>
    <t>Областной бюджет</t>
  </si>
  <si>
    <t>Бюджет муници- пального района</t>
  </si>
  <si>
    <t>Бюджет поселений</t>
  </si>
  <si>
    <t>Иные источники</t>
  </si>
  <si>
    <t>Приложение 1</t>
  </si>
  <si>
    <t>Общая характеристика, основные проблемы и прогноз развития сферы реализации муниципальной программы.</t>
  </si>
  <si>
    <t>Утверждено
постановлением администрации
МО «Куземкинское сельское поселение»
от20.01.2022 №7
(приложение)</t>
  </si>
  <si>
    <t>МО "Куземкинское сельское поселение"</t>
  </si>
  <si>
    <r>
      <t xml:space="preserve">Участники: </t>
    </r>
    <r>
      <rPr>
        <sz val="12"/>
        <color indexed="8"/>
        <rFont val="Times New Roman"/>
        <family val="1"/>
      </rPr>
      <t xml:space="preserve">Администрация муниципального образования "Куземкинское сельское поселение" Кингисеппского муниципального района Ленинградской области                                                                              </t>
    </r>
    <r>
      <rPr>
        <u val="single"/>
        <sz val="12"/>
        <color indexed="8"/>
        <rFont val="Times New Roman"/>
        <family val="1"/>
      </rPr>
      <t xml:space="preserve"> </t>
    </r>
  </si>
  <si>
    <t xml:space="preserve">Кингисеппского муниципального района Ленинградской области </t>
  </si>
  <si>
    <t>Администроация МО "Куземкинское сельское поселение" Заместитель главы администрации Клипикова И.В. и специалист 1 категории Стасева Е.П.</t>
  </si>
  <si>
    <t xml:space="preserve">Комплексы процессных мероприятий,  итого: </t>
  </si>
  <si>
    <t xml:space="preserve">«Развитие жилищно-коммунального хозяйства 
и благоустройства территории муниципального 
образования «Кузёмкинское сельское поселение» 
 Кингисеппского муниципального района Ленинградской области 
</t>
  </si>
  <si>
    <t>Муниципальная программа реализуется на  2022 год и на плановый период 2023 и 2024 годов</t>
  </si>
  <si>
    <t xml:space="preserve">Заместитель главы администрации Клипикова И.В.  Специалист 1 категории Стасева Е.П.
</t>
  </si>
  <si>
    <t xml:space="preserve">1. Повышение уровня жизни населения;
2. Создание условий для приведения коммунальной инфраструктуры в соответствие со стандартами качества, обеспечивающими комфортные условия проживания граждан;
3. Совершенствование системы благоустройства;
4. Повышение уровня внешнего благоустройства и санитарного  содержания поселения;
5. Активизация работ по благоустройству территории в границах поселения;
6.Ремонт наружного освещения в деревнях.
7. 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
8. Локализация и ликвидация очагов распространения борщевика Сосновского на территории Кузёмкинского сельского  поселения Кингисеппского района Ленинградской области. Исключение случаев травматизма среди населения
</t>
  </si>
  <si>
    <t xml:space="preserve">1. Создание условий для повышения уровня комфортности проживания;
2. Создание условий для устойчивого функционирования коммунального хозяйства на территории МО «Кузёмкинское сельское поселение»;
3. Создание условий для проведения мероприятий, направленных на сферу благоустройства территории МО «Кузёмкинское сельское поселение»;                                             4. Организация освещения улиц: привлечение жителей к участию в решении проблем благоустройства, сохранение и восстановление земельных ресурсов, сохранение сбалансированной экосистемы природных ландшафтов
</t>
  </si>
  <si>
    <t xml:space="preserve">Реализация мероприятий подпрограммы позволит осуществить:
1) повышение уровня жизни;
2) повышение уровня благоустройства на территории МО «Кузёмкинское сельское поселение»;
3) повышение уровня освещенности территории МО «Кузёмкинское  сельское поселение»;  
4) обеспечение жильем молодых семей;
5) восстановление земельных ресурсов 
6) обеспечение первичных мер пожарной безопасности
</t>
  </si>
  <si>
    <t xml:space="preserve">«Развитие жилищно-коммунального хозяйства 
и благоустройства территории муниципального 
образования «Кузёмкинское сельское поселение» 
 Кингисеппского муниципального района Ленинградской области </t>
  </si>
  <si>
    <t xml:space="preserve">Согласно ст. 14 Федерального закона от 06.10.2003 г. № 131-ФЗ «Об общих принципах организации местного самоуправления в Российской Федерации», к вопросам местного значения самоуправления относится организация в границах поселения электро-, тепло-, газо- и водоснабжения населения, водоотведения, снабжения населения топливом; организация благоустройства и озеленения территории поселения, а также осуществление иных полномочий в области коммунального хозяйства и благоустройства в соответствии с законодательством Российской Федерации.
Органы местного самоуправления в соответствии с законодательством РФ в пределах своей компетенции самостоятельно решают вопросы организации электро-, тепло-, газо- и водоснабжения населения, водоотведения, снабжения населения топливом; вопросы благоустройства.
</t>
  </si>
  <si>
    <t xml:space="preserve">В деревнях часто возникает проблема в чистке или ремонте колодцев, ремонте линии электроосвещения с заменой приборов учета, установкой новых светильников, демонтажем старых светильников, устройством детских игровых площадок, данные проблемы из-за недостатка финансовых средств органы местного самоуправления полностью решить не могут.
Жилищная проблема была и остается одной из наиболее сложных проблем на территории  МО «Куземкинское сельское поселение».
В настоящее время на территории муниципального образования насчитывается 33семей, поставленных на учет в качестве нуждающихся в улучшении жилищных условий.
</t>
  </si>
  <si>
    <t>Жилищные проблемы оказывают негативное воздействие и на другие аспекты социальной сферы, в том числе: здоровье, образование, правонарушения и другое.
Жилищным кодексом Российской Федерации (статья 2) предусмотрено создание органами государственной власти и органами местного самоуправления условий для осуществления гражданами права на жилище путем использования бюджетных средств и иных, не запрещенных законом источников денежных средств для предоставления в установленном порядке социальных выплат для строительства или приобретения жилых помещений.
На территории муниципального образования такой вид поддержки граждан, нуждающихся в улучшении жилищных условий, применяется с 2007 года в рамках реализации мероприятий федеральных и региональных целевых программ по улучшению жилищных условий граждан. За последние два года количество граждан (в том числе молодежи), изъявляющих желание получить такую поддержку на строительство (приобретение) жилья с участием собственных средств, в том числе социальных выплат, значительно увеличилось.</t>
  </si>
  <si>
    <t>Еще одна не мало важная проблема МО «Куземкинское сельское поселение» это борьба с борщевиком Сосновского.
Листья и плоды борщевика богаты эфирными маслами, содержащими фурокумарины - фотосенсибилизирующие вещества. При попадании на кожу эти вещества ослабляют ее устойчивость против ультрафиолетового излучения. После контакта с растением, особенно в солнечные дни, на коже может появиться ожог 1-3-й степени. Особая опасность заключается в том, что после прикосновения к растению поражение может проявиться не сразу, а через день-два.
В некоторых случаях сок борщевика Сосновского может вызвать у человека токсикологическое отравление, которое сопровождается нарушением работы нервной системы и сердечной мышцы. Растение является серьезной угрозой для здоровья человека.</t>
  </si>
  <si>
    <t xml:space="preserve">«Развитие жилищно-коммунального хозяйства 
и благоустройства территории МО "Куземкинское сельское поселение" </t>
  </si>
  <si>
    <t>Паспорт подпрограммы</t>
  </si>
  <si>
    <t>Наименование подпрограммы</t>
  </si>
  <si>
    <t>Цель подпрограммы</t>
  </si>
  <si>
    <t>Муниципальный заказчик подпрограммы</t>
  </si>
  <si>
    <t>Сроки реализации подпрограммы</t>
  </si>
  <si>
    <t>Источники финансирования подпрограммы, в том числе по годам:</t>
  </si>
  <si>
    <t>Расходы (тыс. рублей)</t>
  </si>
  <si>
    <t>Средства бюджета Ленинградской области</t>
  </si>
  <si>
    <t>Планируемые результаты реализации подпрограммы</t>
  </si>
  <si>
    <t xml:space="preserve"> Администрация муниципального образования "Куземкинское сельское поселение" Кингисеппского муниципального района Ленинградской области  </t>
  </si>
  <si>
    <t>Исполнитель муниципальной программы</t>
  </si>
  <si>
    <t>Специалист 1 категории Стасева Е.П.</t>
  </si>
  <si>
    <t xml:space="preserve"> 2022 год и плановый период 2023 и 2024 годов </t>
  </si>
  <si>
    <t>задачи</t>
  </si>
  <si>
    <t>создание условий для повышения уровня комфортности проживания</t>
  </si>
  <si>
    <t>источник финансирования</t>
  </si>
  <si>
    <t>очередной финансовый год 2022</t>
  </si>
  <si>
    <t>1-й год планового периода 2023</t>
  </si>
  <si>
    <t>2-й  год планового периода 2024</t>
  </si>
  <si>
    <t>итого</t>
  </si>
  <si>
    <t>всего</t>
  </si>
  <si>
    <t>Средства бюджета МО "Куземкинское сельское поселение"</t>
  </si>
  <si>
    <t>Обеспечение жильем молодых семей</t>
  </si>
  <si>
    <t>Ремонт многоквартирных домов</t>
  </si>
  <si>
    <t>Повышение уровня жизни населения</t>
  </si>
  <si>
    <t>Задачи</t>
  </si>
  <si>
    <t>"Создание условий для развития  жилищного хозяйства на территории                                                          МО «Кузёмкинское сельское поселение»</t>
  </si>
  <si>
    <t>«Благоустройство территории в МО «Кузёмкинскоесельское поселение»</t>
  </si>
  <si>
    <t xml:space="preserve"> - создание условий для приведения коммунальной инфраструктуры в соответствие со стандартами качества, обеспечивающими комфортные условия проживания граждан;
- поддержание и улучшение санитарного и эстетического состояния территории  и борьба с борщевиком Сосновского
</t>
  </si>
  <si>
    <t xml:space="preserve">1. Создание условий для проведения мероприятий, направленных на сферу благоустройства территории МО «Кузёмкинское сельское поселение»,
2. Организация освещения улиц: привлечение жителей к участию в решении проблем благоустройства, борьба с борщевиком Сосновского
</t>
  </si>
  <si>
    <t>повышение уровня благоустроенности территории МО «Кузёмкинское сельское поселение»;</t>
  </si>
  <si>
    <t>повышение уровня освещенности территории МО «Кузёмкинское  сельское поселение»</t>
  </si>
  <si>
    <t>ликвидация очагов борщевика Сосновского</t>
  </si>
  <si>
    <t xml:space="preserve"> - повышение уровня жизни населения;
- создание условий для приведения жилищной инфраструктуры в соответствие со стандартами качества,            - обеспечивающими комфортные условия проживания граждан;
- ведение регистрационного учета граждан по месту пребывания и месту жительства;
- обеспечение качественным жильем граждан.
</t>
  </si>
  <si>
    <t>«Создание условий для организации и содержания мест захоронения»</t>
  </si>
  <si>
    <t xml:space="preserve"> поддержка развития общественной инфраструктуры муниципального значения
</t>
  </si>
  <si>
    <t xml:space="preserve">1. Создание условий для проведения мероприятий, направленных на сферу благоустройства территории МО «Кузёмкинское сельское поселение»;
2. Приведение в надлежащее состояние мест захоронения;
3. Привлечение жителей к участию в решении проблем благоустройства
</t>
  </si>
  <si>
    <t>повышение уровня благоустроенности территории МО «Кузёмкинское сельское поселение»</t>
  </si>
  <si>
    <t>приведение в надлежащее состояние мест захоронения</t>
  </si>
  <si>
    <t xml:space="preserve">«Развитие жилищно-коммунального хозяйства и благоустройства территории муниципального 
образования «Кузёмкинское сельское поселение» 
 Кингисеппского муниципального района Ленинградской области </t>
  </si>
  <si>
    <t xml:space="preserve">Комплекс процессных мероприятий                                                                       1. "Создание условий для развития  жилищного хозяйства на территории МО «Кузёмкинское сельское поселение»
2. "Благоустройство территории  МО «Кузёмкинское сельское поселение»
3."Создание условий для организации и содержания мест захоронения.
</t>
  </si>
  <si>
    <t xml:space="preserve">  </t>
  </si>
  <si>
    <t xml:space="preserve"> «Создание условий для развития жилищного хозяйства на территории МО «Куземкинское сельское поселение»</t>
  </si>
  <si>
    <t>Задача. Создание благоприятных условий для проживания в сельской местности</t>
  </si>
  <si>
    <t xml:space="preserve">Показатель 1   Взносы за капитальный ремонт                                                                                                                 </t>
  </si>
  <si>
    <t xml:space="preserve">Показатель 2  Граждане, с членами их семей, получившие социальную выплату                                                                            </t>
  </si>
  <si>
    <t xml:space="preserve">Показатель 3       Регистрационный учет граждан по месту пребывания и месту жительства                                                                          </t>
  </si>
  <si>
    <t>дома</t>
  </si>
  <si>
    <t>человек</t>
  </si>
  <si>
    <t>«Благоустройство территории в МО «Куземкинское сельское поселение»</t>
  </si>
  <si>
    <t>шт</t>
  </si>
  <si>
    <t>га</t>
  </si>
  <si>
    <r>
      <rPr>
        <sz val="12"/>
        <rFont val="Times New Roman"/>
        <family val="1"/>
      </rPr>
      <t>Задача. 1. Совершенствование системы благоустройства;
Задача 2. Повышение уровня внешнего благоустройства и санитарного  содержания поселения;
Задача 3.Активизация работ по благоустройству территории в границах поселения;
Задача 4. Ремонт наружного освещения в деревнях.</t>
    </r>
    <r>
      <rPr>
        <u val="single"/>
        <sz val="12"/>
        <rFont val="Times New Roman"/>
        <family val="1"/>
      </rPr>
      <t xml:space="preserve">
</t>
    </r>
  </si>
  <si>
    <t xml:space="preserve">Показатель 1                              Содержание, обслуживание, капитальный и текущий ремонт объектов уличного освещения                                                                                                              </t>
  </si>
  <si>
    <t xml:space="preserve">Показатель 2                  Поддержание и улучшение санитарного и эстетического состояния  территории МО                                                          </t>
  </si>
  <si>
    <t>Показатель 3                               Борьба с борщевиком Сосновского</t>
  </si>
  <si>
    <r>
      <rPr>
        <sz val="12"/>
        <rFont val="Times New Roman"/>
        <family val="1"/>
      </rPr>
      <t xml:space="preserve">Задача. 1. Поддержка развития общественной инфраструктуры  муниципального значения </t>
    </r>
    <r>
      <rPr>
        <u val="single"/>
        <sz val="12"/>
        <rFont val="Times New Roman"/>
        <family val="1"/>
      </rPr>
      <t xml:space="preserve">
</t>
    </r>
  </si>
  <si>
    <t xml:space="preserve">Показатель 1                                           Ремонт воинского захоронения Великой Отечественной Войны в д.Кейкино                                                                                                       </t>
  </si>
  <si>
    <t>«Создание условий для развития жилищного хозяйства на территории МО «Куземкинское сельское поселение»</t>
  </si>
  <si>
    <t xml:space="preserve">Комплекс процессных мероприятий " «Создание условий для развития жилищного хозяйства на территории МО «Куземкинское сельское поселение»                                             </t>
  </si>
  <si>
    <t>Мероприятия по содержанию жилого фонда, находящегося в муниципальной собственности</t>
  </si>
  <si>
    <t>Регистрационный учет граждан по месту пребывания и месту жительства</t>
  </si>
  <si>
    <t>Реализация мероприятий по обеспечению жильем молодых семей</t>
  </si>
  <si>
    <t xml:space="preserve"> «Благоустройство территории в МО «Куземкинское сельское поселение»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</si>
  <si>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</si>
  <si>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 территории МО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</si>
  <si>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</si>
  <si>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Комплекс процессных мероприятий «Благоустройство территории в МО «Куземкинское сельское поселение»                                          </t>
  </si>
  <si>
    <t xml:space="preserve"> «Создание условий для организации и содержания мест захоронения»</t>
  </si>
  <si>
    <t xml:space="preserve">Комплекс процессных мероприятий «Создание условий для организации и содержания мест захоронения»                              </t>
  </si>
  <si>
    <t>Ремонт воинского захоронения Великой Отечественной Войны в д.Кейкиноуличного освещения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</si>
</sst>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#,##0.0\ _₽"/>
    <numFmt numFmtId="182" formatCode="#,##0.0\ _₽;\-#,##0.0\ _₽"/>
    <numFmt numFmtId="183" formatCode="_-* #,##0.0\ _₽_-;\-* #,##0.0\ _₽_-;_-* &quot;-&quot;?\ _₽_-;_-@_-"/>
  </numFmts>
  <fonts count="6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rgb="FF26282F"/>
      <name val="Times New Roman"/>
      <family val="1"/>
    </font>
    <font>
      <sz val="14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9" fillId="0" borderId="11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2" fillId="33" borderId="0" xfId="0" applyFont="1" applyFill="1" applyAlignment="1">
      <alignment horizontal="right"/>
    </xf>
    <xf numFmtId="0" fontId="1" fillId="33" borderId="0" xfId="42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6" fillId="0" borderId="0" xfId="42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1" fontId="4" fillId="0" borderId="10" xfId="6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1" fontId="4" fillId="34" borderId="10" xfId="6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181" fontId="4" fillId="10" borderId="12" xfId="60" applyNumberFormat="1" applyFont="1" applyFill="1" applyBorder="1" applyAlignment="1">
      <alignment horizontal="center" vertical="center" wrapText="1"/>
    </xf>
    <xf numFmtId="177" fontId="4" fillId="10" borderId="12" xfId="60" applyNumberFormat="1" applyFont="1" applyFill="1" applyBorder="1" applyAlignment="1">
      <alignment horizontal="center" vertical="center" wrapText="1"/>
    </xf>
    <xf numFmtId="177" fontId="4" fillId="10" borderId="13" xfId="60" applyNumberFormat="1" applyFont="1" applyFill="1" applyBorder="1" applyAlignment="1">
      <alignment horizontal="center" vertical="center" wrapText="1"/>
    </xf>
    <xf numFmtId="181" fontId="4" fillId="33" borderId="10" xfId="60" applyNumberFormat="1" applyFont="1" applyFill="1" applyBorder="1" applyAlignment="1">
      <alignment horizontal="center" vertical="center" wrapText="1"/>
    </xf>
    <xf numFmtId="181" fontId="1" fillId="33" borderId="10" xfId="60" applyNumberFormat="1" applyFont="1" applyFill="1" applyBorder="1" applyAlignment="1">
      <alignment horizontal="center" vertical="center" wrapText="1"/>
    </xf>
    <xf numFmtId="181" fontId="1" fillId="0" borderId="10" xfId="6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81" fontId="1" fillId="34" borderId="10" xfId="60" applyNumberFormat="1" applyFont="1" applyFill="1" applyBorder="1" applyAlignment="1">
      <alignment horizontal="center" vertical="center" wrapText="1"/>
    </xf>
    <xf numFmtId="181" fontId="4" fillId="10" borderId="13" xfId="6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177" fontId="6" fillId="4" borderId="12" xfId="60" applyNumberFormat="1" applyFont="1" applyFill="1" applyBorder="1" applyAlignment="1">
      <alignment horizontal="center" vertical="center" wrapText="1"/>
    </xf>
    <xf numFmtId="177" fontId="1" fillId="4" borderId="12" xfId="60" applyNumberFormat="1" applyFont="1" applyFill="1" applyBorder="1" applyAlignment="1">
      <alignment horizontal="center" vertical="center" wrapText="1"/>
    </xf>
    <xf numFmtId="177" fontId="1" fillId="4" borderId="13" xfId="60" applyNumberFormat="1" applyFont="1" applyFill="1" applyBorder="1" applyAlignment="1">
      <alignment horizontal="center" vertical="center" wrapText="1"/>
    </xf>
    <xf numFmtId="182" fontId="1" fillId="33" borderId="10" xfId="60" applyNumberFormat="1" applyFont="1" applyFill="1" applyBorder="1" applyAlignment="1">
      <alignment horizontal="center" vertical="center" wrapText="1"/>
    </xf>
    <xf numFmtId="182" fontId="1" fillId="34" borderId="10" xfId="60" applyNumberFormat="1" applyFont="1" applyFill="1" applyBorder="1" applyAlignment="1">
      <alignment horizontal="center" vertical="center" wrapText="1"/>
    </xf>
    <xf numFmtId="0" fontId="2" fillId="0" borderId="0" xfId="42" applyAlignment="1" applyProtection="1">
      <alignment horizontal="justify" vertical="center"/>
      <protection/>
    </xf>
    <xf numFmtId="0" fontId="59" fillId="0" borderId="10" xfId="0" applyFont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59" fillId="0" borderId="10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81" fontId="59" fillId="6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65" fillId="0" borderId="10" xfId="0" applyFont="1" applyBorder="1" applyAlignment="1">
      <alignment horizontal="center" vertical="top" wrapText="1"/>
    </xf>
    <xf numFmtId="181" fontId="65" fillId="6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1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176" fontId="60" fillId="0" borderId="12" xfId="0" applyNumberFormat="1" applyFont="1" applyBorder="1" applyAlignment="1">
      <alignment horizontal="center" vertical="center" wrapText="1"/>
    </xf>
    <xf numFmtId="176" fontId="60" fillId="0" borderId="13" xfId="0" applyNumberFormat="1" applyFont="1" applyBorder="1" applyAlignment="1">
      <alignment horizontal="center" vertical="center" wrapText="1"/>
    </xf>
    <xf numFmtId="176" fontId="62" fillId="0" borderId="11" xfId="0" applyNumberFormat="1" applyFont="1" applyBorder="1" applyAlignment="1">
      <alignment horizontal="center" vertical="center" wrapText="1"/>
    </xf>
    <xf numFmtId="176" fontId="62" fillId="0" borderId="12" xfId="0" applyNumberFormat="1" applyFont="1" applyBorder="1" applyAlignment="1">
      <alignment horizontal="center" vertical="center" wrapText="1"/>
    </xf>
    <xf numFmtId="176" fontId="62" fillId="0" borderId="13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-19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МП"/>
      <sheetName val="Цели, задачи, хар., реализ МП"/>
      <sheetName val="Паспорт подпрограммы №1"/>
      <sheetName val="Паспорт подпрограммы №2"/>
      <sheetName val="Паспорт подпрограммы №3"/>
      <sheetName val="Паспорт подпрограммы №4"/>
      <sheetName val="Паспорт подпрограммы №5"/>
      <sheetName val="Паспорт подпрограммы №6"/>
      <sheetName val="Паспорт подпрограммы №7"/>
      <sheetName val="Паспорт подпрограммы №8"/>
      <sheetName val="Паспорт подпрограммы №9"/>
      <sheetName val="Паспорт подпрограммы №10"/>
      <sheetName val="Паспорт попдпрограммы №11"/>
      <sheetName val="Приложение №1"/>
      <sheetName val="Приложение №2"/>
      <sheetName val="Приложение №3"/>
      <sheetName val="Приложение №4"/>
      <sheetName val="Приложение №5"/>
      <sheetName val="Приложение №6"/>
      <sheetName val="Приложение №7"/>
      <sheetName val="Приложение №8"/>
      <sheetName val="Приложение №9"/>
      <sheetName val="Приложение №10"/>
      <sheetName val="Приложение №11"/>
      <sheetName val="Приложение №12"/>
      <sheetName val="Приложение №13 (ПП1)"/>
      <sheetName val="Приложение №14 (ПП2)"/>
      <sheetName val="Приложение №15 (ПП3)"/>
      <sheetName val="Приложение №16 (ПП4)"/>
      <sheetName val="Приложение №17 (ПП5)"/>
      <sheetName val="Приложение №18 (ПП6)"/>
      <sheetName val="Приложение №19 (ПП7)"/>
      <sheetName val="Приложение №20 (ПП8)"/>
      <sheetName val="Приложение №21 (ПП9)"/>
      <sheetName val="Приложение №22 (ПП10)"/>
      <sheetName val="Приложение №23 (ПП11)"/>
    </sheetNames>
    <sheetDataSet>
      <sheetData sheetId="25"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110" zoomScaleNormal="110" zoomScalePageLayoutView="0" workbookViewId="0" topLeftCell="A16">
      <selection activeCell="D21" sqref="D21:E21"/>
    </sheetView>
  </sheetViews>
  <sheetFormatPr defaultColWidth="9.00390625" defaultRowHeight="12.75"/>
  <cols>
    <col min="1" max="1" width="36.75390625" style="0" customWidth="1"/>
    <col min="3" max="3" width="14.125" style="0" customWidth="1"/>
    <col min="5" max="5" width="46.375" style="0" customWidth="1"/>
  </cols>
  <sheetData>
    <row r="1" spans="3:5" ht="102.75" customHeight="1">
      <c r="C1" s="86" t="s">
        <v>45</v>
      </c>
      <c r="D1" s="86"/>
      <c r="E1" s="86"/>
    </row>
    <row r="3" spans="1:5" ht="18.75">
      <c r="A3" s="80" t="s">
        <v>23</v>
      </c>
      <c r="B3" s="80"/>
      <c r="C3" s="80"/>
      <c r="D3" s="80"/>
      <c r="E3" s="80"/>
    </row>
    <row r="4" spans="1:5" ht="26.25" customHeight="1">
      <c r="A4" s="80" t="s">
        <v>26</v>
      </c>
      <c r="B4" s="80"/>
      <c r="C4" s="80"/>
      <c r="D4" s="80"/>
      <c r="E4" s="80"/>
    </row>
    <row r="5" spans="1:5" ht="22.5" customHeight="1">
      <c r="A5" s="80" t="s">
        <v>46</v>
      </c>
      <c r="B5" s="80"/>
      <c r="C5" s="80"/>
      <c r="D5" s="80"/>
      <c r="E5" s="80"/>
    </row>
    <row r="6" spans="1:5" ht="81.75" customHeight="1">
      <c r="A6" s="81" t="s">
        <v>51</v>
      </c>
      <c r="B6" s="81"/>
      <c r="C6" s="81"/>
      <c r="D6" s="81"/>
      <c r="E6" s="81"/>
    </row>
    <row r="7" spans="1:5" ht="15">
      <c r="A7" s="82" t="s">
        <v>24</v>
      </c>
      <c r="B7" s="82"/>
      <c r="C7" s="82"/>
      <c r="D7" s="82"/>
      <c r="E7" s="82"/>
    </row>
    <row r="8" spans="1:3" ht="15">
      <c r="A8" s="83"/>
      <c r="B8" s="83"/>
      <c r="C8" s="83"/>
    </row>
    <row r="9" spans="1:5" ht="31.5">
      <c r="A9" s="21" t="s">
        <v>12</v>
      </c>
      <c r="B9" s="75" t="s">
        <v>52</v>
      </c>
      <c r="C9" s="75"/>
      <c r="D9" s="75"/>
      <c r="E9" s="75"/>
    </row>
    <row r="10" spans="1:5" ht="84.75" customHeight="1">
      <c r="A10" s="21" t="s">
        <v>13</v>
      </c>
      <c r="B10" s="75" t="s">
        <v>53</v>
      </c>
      <c r="C10" s="75"/>
      <c r="D10" s="75"/>
      <c r="E10" s="75"/>
    </row>
    <row r="11" spans="1:5" ht="76.5" customHeight="1">
      <c r="A11" s="21" t="s">
        <v>14</v>
      </c>
      <c r="B11" s="89" t="s">
        <v>47</v>
      </c>
      <c r="C11" s="75"/>
      <c r="D11" s="75"/>
      <c r="E11" s="75"/>
    </row>
    <row r="12" spans="1:5" ht="339.75" customHeight="1">
      <c r="A12" s="21" t="s">
        <v>15</v>
      </c>
      <c r="B12" s="75" t="s">
        <v>54</v>
      </c>
      <c r="C12" s="75"/>
      <c r="D12" s="75"/>
      <c r="E12" s="75"/>
    </row>
    <row r="13" spans="1:5" ht="198" customHeight="1">
      <c r="A13" s="54" t="s">
        <v>16</v>
      </c>
      <c r="B13" s="76" t="s">
        <v>55</v>
      </c>
      <c r="C13" s="77"/>
      <c r="D13" s="77"/>
      <c r="E13" s="78"/>
    </row>
    <row r="14" spans="1:5" ht="164.25" customHeight="1">
      <c r="A14" s="21" t="s">
        <v>17</v>
      </c>
      <c r="B14" s="79" t="s">
        <v>56</v>
      </c>
      <c r="C14" s="79"/>
      <c r="D14" s="79"/>
      <c r="E14" s="79"/>
    </row>
    <row r="15" spans="1:5" ht="115.5" customHeight="1">
      <c r="A15" s="22" t="s">
        <v>18</v>
      </c>
      <c r="B15" s="75" t="s">
        <v>103</v>
      </c>
      <c r="C15" s="75"/>
      <c r="D15" s="75"/>
      <c r="E15" s="75"/>
    </row>
    <row r="16" spans="1:5" ht="39.75" customHeight="1">
      <c r="A16" s="22" t="s">
        <v>19</v>
      </c>
      <c r="B16" s="75"/>
      <c r="C16" s="75"/>
      <c r="D16" s="75"/>
      <c r="E16" s="75"/>
    </row>
    <row r="17" spans="1:5" ht="26.25" customHeight="1">
      <c r="A17" s="84" t="s">
        <v>28</v>
      </c>
      <c r="B17" s="84" t="s">
        <v>20</v>
      </c>
      <c r="C17" s="84"/>
      <c r="D17" s="84" t="s">
        <v>21</v>
      </c>
      <c r="E17" s="84"/>
    </row>
    <row r="18" spans="1:5" ht="15.75">
      <c r="A18" s="84"/>
      <c r="B18" s="75" t="s">
        <v>30</v>
      </c>
      <c r="C18" s="75"/>
      <c r="D18" s="85">
        <f>'План реализации'!D11+'План реализации 2'!D11+'План реализации 3'!D11</f>
        <v>9315.5</v>
      </c>
      <c r="E18" s="85"/>
    </row>
    <row r="19" spans="1:5" ht="15.75">
      <c r="A19" s="84"/>
      <c r="B19" s="75" t="s">
        <v>31</v>
      </c>
      <c r="C19" s="75"/>
      <c r="D19" s="85">
        <f>'План реализации'!D12+'План реализации 2'!D12+'План реализации 3'!D12</f>
        <v>916.4000000000001</v>
      </c>
      <c r="E19" s="85"/>
    </row>
    <row r="20" spans="1:5" ht="15.75">
      <c r="A20" s="84"/>
      <c r="B20" s="75" t="s">
        <v>32</v>
      </c>
      <c r="C20" s="75"/>
      <c r="D20" s="85">
        <f>'План реализации'!D13+'План реализации 2'!D31+'План реализации 3'!D13</f>
        <v>749.3</v>
      </c>
      <c r="E20" s="85"/>
    </row>
    <row r="21" spans="1:5" ht="28.5" customHeight="1">
      <c r="A21" s="84"/>
      <c r="B21" s="87" t="s">
        <v>22</v>
      </c>
      <c r="C21" s="87"/>
      <c r="D21" s="88">
        <f>D18+D19+D20</f>
        <v>10981.199999999999</v>
      </c>
      <c r="E21" s="88"/>
    </row>
    <row r="22" spans="1:5" ht="120.75" customHeight="1">
      <c r="A22" s="22" t="s">
        <v>25</v>
      </c>
      <c r="B22" s="75" t="s">
        <v>33</v>
      </c>
      <c r="C22" s="75"/>
      <c r="D22" s="75"/>
      <c r="E22" s="75"/>
    </row>
    <row r="23" ht="12.75">
      <c r="A23" s="53"/>
    </row>
  </sheetData>
  <sheetProtection/>
  <mergeCells count="27">
    <mergeCell ref="C1:E1"/>
    <mergeCell ref="D19:E19"/>
    <mergeCell ref="D20:E20"/>
    <mergeCell ref="B21:C21"/>
    <mergeCell ref="D21:E21"/>
    <mergeCell ref="B22:E22"/>
    <mergeCell ref="A5:E5"/>
    <mergeCell ref="B9:E9"/>
    <mergeCell ref="B10:E10"/>
    <mergeCell ref="B11:E11"/>
    <mergeCell ref="A17:A21"/>
    <mergeCell ref="B18:C18"/>
    <mergeCell ref="B19:C19"/>
    <mergeCell ref="B20:C20"/>
    <mergeCell ref="D18:E18"/>
    <mergeCell ref="B16:E16"/>
    <mergeCell ref="B17:C17"/>
    <mergeCell ref="D17:E17"/>
    <mergeCell ref="B12:E12"/>
    <mergeCell ref="B13:E13"/>
    <mergeCell ref="B14:E14"/>
    <mergeCell ref="B15:E15"/>
    <mergeCell ref="A3:E3"/>
    <mergeCell ref="A4:E4"/>
    <mergeCell ref="A6:E6"/>
    <mergeCell ref="A7:E7"/>
    <mergeCell ref="A8:C8"/>
  </mergeCells>
  <printOptions/>
  <pageMargins left="1.1811023622047245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E11" sqref="E11:G11"/>
    </sheetView>
  </sheetViews>
  <sheetFormatPr defaultColWidth="9.00390625" defaultRowHeight="12.75"/>
  <cols>
    <col min="1" max="1" width="27.125" style="0" customWidth="1"/>
    <col min="2" max="2" width="24.125" style="0" customWidth="1"/>
    <col min="3" max="3" width="22.125" style="0" customWidth="1"/>
    <col min="4" max="4" width="19.25390625" style="0" customWidth="1"/>
    <col min="5" max="5" width="15.75390625" style="0" customWidth="1"/>
    <col min="6" max="6" width="16.125" style="0" customWidth="1"/>
    <col min="7" max="7" width="13.125" style="0" customWidth="1"/>
    <col min="8" max="8" width="14.625" style="0" customWidth="1"/>
    <col min="9" max="9" width="25.00390625" style="0" customWidth="1"/>
  </cols>
  <sheetData>
    <row r="1" spans="1:9" ht="18.75">
      <c r="A1" s="11"/>
      <c r="B1" s="12"/>
      <c r="C1" s="13"/>
      <c r="D1" s="20"/>
      <c r="E1" s="14"/>
      <c r="F1" s="14"/>
      <c r="G1" s="14"/>
      <c r="H1" s="14"/>
      <c r="I1" s="27" t="s">
        <v>34</v>
      </c>
    </row>
    <row r="2" spans="1:9" ht="18.75">
      <c r="A2" s="11"/>
      <c r="B2" s="12"/>
      <c r="C2" s="13"/>
      <c r="D2" s="20"/>
      <c r="E2" s="14"/>
      <c r="F2" s="14"/>
      <c r="G2" s="14"/>
      <c r="H2" s="14"/>
      <c r="I2" s="28" t="s">
        <v>29</v>
      </c>
    </row>
    <row r="3" spans="1:9" ht="18.75">
      <c r="A3" s="11"/>
      <c r="B3" s="12"/>
      <c r="C3" s="13"/>
      <c r="D3" s="20"/>
      <c r="E3" s="14"/>
      <c r="F3" s="14"/>
      <c r="G3" s="14"/>
      <c r="H3" s="14"/>
      <c r="I3" s="14"/>
    </row>
    <row r="4" spans="1:9" ht="18.75">
      <c r="A4" s="57"/>
      <c r="B4" s="29"/>
      <c r="C4" s="29"/>
      <c r="D4" s="30" t="s">
        <v>35</v>
      </c>
      <c r="E4" s="29"/>
      <c r="F4" s="29"/>
      <c r="G4" s="29"/>
      <c r="H4" s="29"/>
      <c r="I4" s="29"/>
    </row>
    <row r="5" spans="1:9" ht="18.75">
      <c r="A5" s="154" t="s">
        <v>62</v>
      </c>
      <c r="B5" s="154"/>
      <c r="C5" s="154"/>
      <c r="D5" s="154"/>
      <c r="E5" s="154"/>
      <c r="F5" s="154"/>
      <c r="G5" s="154"/>
      <c r="H5" s="154"/>
      <c r="I5" s="154"/>
    </row>
    <row r="6" spans="1:9" ht="18.75">
      <c r="A6" s="154" t="s">
        <v>48</v>
      </c>
      <c r="B6" s="154"/>
      <c r="C6" s="154"/>
      <c r="D6" s="154"/>
      <c r="E6" s="154"/>
      <c r="F6" s="154"/>
      <c r="G6" s="154"/>
      <c r="H6" s="154"/>
      <c r="I6" s="154"/>
    </row>
    <row r="7" spans="1:9" ht="15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5.75">
      <c r="A8" s="155" t="s">
        <v>10</v>
      </c>
      <c r="B8" s="156" t="s">
        <v>36</v>
      </c>
      <c r="C8" s="156" t="s">
        <v>4</v>
      </c>
      <c r="D8" s="156" t="s">
        <v>37</v>
      </c>
      <c r="E8" s="156"/>
      <c r="F8" s="156"/>
      <c r="G8" s="156"/>
      <c r="H8" s="156"/>
      <c r="I8" s="156"/>
    </row>
    <row r="9" spans="1:9" ht="63">
      <c r="A9" s="98"/>
      <c r="B9" s="156"/>
      <c r="C9" s="156"/>
      <c r="D9" s="26" t="s">
        <v>0</v>
      </c>
      <c r="E9" s="17" t="s">
        <v>38</v>
      </c>
      <c r="F9" s="17" t="s">
        <v>39</v>
      </c>
      <c r="G9" s="17" t="s">
        <v>40</v>
      </c>
      <c r="H9" s="17" t="s">
        <v>41</v>
      </c>
      <c r="I9" s="17" t="s">
        <v>42</v>
      </c>
    </row>
    <row r="10" spans="1:9" ht="15.75">
      <c r="A10" s="17">
        <v>1</v>
      </c>
      <c r="B10" s="17">
        <v>2</v>
      </c>
      <c r="C10" s="17">
        <v>3</v>
      </c>
      <c r="D10" s="19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5.75">
      <c r="A11" s="157" t="s">
        <v>126</v>
      </c>
      <c r="B11" s="172" t="s">
        <v>49</v>
      </c>
      <c r="C11" s="19">
        <v>2022</v>
      </c>
      <c r="D11" s="31">
        <f>E11+F11+G11+H11+I11</f>
        <v>5182.6</v>
      </c>
      <c r="E11" s="31">
        <f>E16+E29</f>
        <v>0</v>
      </c>
      <c r="F11" s="31">
        <f>F16+F29</f>
        <v>522.6</v>
      </c>
      <c r="G11" s="31">
        <f>G16+G29</f>
        <v>0</v>
      </c>
      <c r="H11" s="31">
        <f aca="true" t="shared" si="0" ref="G11:I13">H16+H29</f>
        <v>4660</v>
      </c>
      <c r="I11" s="31">
        <f t="shared" si="0"/>
        <v>0</v>
      </c>
    </row>
    <row r="12" spans="1:9" ht="15.75">
      <c r="A12" s="157"/>
      <c r="B12" s="172"/>
      <c r="C12" s="19">
        <v>2023</v>
      </c>
      <c r="D12" s="31">
        <f>E12+F12+G12+H12+I12</f>
        <v>296.90000000000003</v>
      </c>
      <c r="E12" s="31">
        <f>E17+E30</f>
        <v>0</v>
      </c>
      <c r="F12" s="31">
        <v>0</v>
      </c>
      <c r="G12" s="31">
        <f t="shared" si="0"/>
        <v>0</v>
      </c>
      <c r="H12" s="31">
        <f t="shared" si="0"/>
        <v>296.90000000000003</v>
      </c>
      <c r="I12" s="31">
        <f t="shared" si="0"/>
        <v>0</v>
      </c>
    </row>
    <row r="13" spans="1:9" ht="15.75">
      <c r="A13" s="157"/>
      <c r="B13" s="172"/>
      <c r="C13" s="19">
        <v>2024</v>
      </c>
      <c r="D13" s="31">
        <f>E13+F13+G13+H13+I13</f>
        <v>129.8</v>
      </c>
      <c r="E13" s="31">
        <f>E18+E31</f>
        <v>0</v>
      </c>
      <c r="F13" s="31">
        <f>F18+F31</f>
        <v>0</v>
      </c>
      <c r="G13" s="31">
        <f t="shared" si="0"/>
        <v>0</v>
      </c>
      <c r="H13" s="31">
        <f t="shared" si="0"/>
        <v>129.8</v>
      </c>
      <c r="I13" s="31">
        <f t="shared" si="0"/>
        <v>0</v>
      </c>
    </row>
    <row r="14" spans="1:9" ht="15.75">
      <c r="A14" s="157"/>
      <c r="B14" s="172"/>
      <c r="C14" s="32" t="s">
        <v>5</v>
      </c>
      <c r="D14" s="33">
        <f>SUM(D11:D13)</f>
        <v>5609.3</v>
      </c>
      <c r="E14" s="33">
        <f>E11+E12+E13</f>
        <v>0</v>
      </c>
      <c r="F14" s="33">
        <f>F11+F12+F13</f>
        <v>522.6</v>
      </c>
      <c r="G14" s="33">
        <f>G11+G12+G13</f>
        <v>0</v>
      </c>
      <c r="H14" s="33">
        <f>H11+H12+H13</f>
        <v>5086.7</v>
      </c>
      <c r="I14" s="33">
        <f>I11+I12+I13</f>
        <v>0</v>
      </c>
    </row>
    <row r="15" spans="1:9" ht="1.5" customHeight="1">
      <c r="A15" s="34"/>
      <c r="B15" s="35"/>
      <c r="C15" s="36"/>
      <c r="D15" s="37"/>
      <c r="E15" s="38"/>
      <c r="F15" s="38"/>
      <c r="G15" s="38"/>
      <c r="H15" s="38"/>
      <c r="I15" s="39"/>
    </row>
    <row r="16" spans="1:9" ht="12.75" customHeight="1" hidden="1">
      <c r="A16" s="179"/>
      <c r="B16" s="163"/>
      <c r="C16" s="19"/>
      <c r="D16" s="40"/>
      <c r="E16" s="31"/>
      <c r="F16" s="31"/>
      <c r="G16" s="40"/>
      <c r="H16" s="31"/>
      <c r="I16" s="31"/>
    </row>
    <row r="17" spans="1:9" ht="15.75" hidden="1">
      <c r="A17" s="180"/>
      <c r="B17" s="164"/>
      <c r="C17" s="19"/>
      <c r="D17" s="31"/>
      <c r="E17" s="31"/>
      <c r="F17" s="31"/>
      <c r="G17" s="31"/>
      <c r="H17" s="31"/>
      <c r="I17" s="31"/>
    </row>
    <row r="18" spans="1:9" ht="15.75" hidden="1">
      <c r="A18" s="180"/>
      <c r="B18" s="164"/>
      <c r="C18" s="19"/>
      <c r="D18" s="31"/>
      <c r="E18" s="31"/>
      <c r="F18" s="31"/>
      <c r="G18" s="31"/>
      <c r="H18" s="31"/>
      <c r="I18" s="31"/>
    </row>
    <row r="19" spans="1:9" ht="15.75" hidden="1">
      <c r="A19" s="181"/>
      <c r="B19" s="164"/>
      <c r="C19" s="32"/>
      <c r="D19" s="33"/>
      <c r="E19" s="33"/>
      <c r="F19" s="33"/>
      <c r="G19" s="33"/>
      <c r="H19" s="33"/>
      <c r="I19" s="33"/>
    </row>
    <row r="20" spans="1:9" ht="15.75" hidden="1">
      <c r="A20" s="176"/>
      <c r="B20" s="164"/>
      <c r="C20" s="19"/>
      <c r="D20" s="40"/>
      <c r="E20" s="31"/>
      <c r="F20" s="31"/>
      <c r="G20" s="40"/>
      <c r="H20" s="31"/>
      <c r="I20" s="31"/>
    </row>
    <row r="21" spans="1:9" ht="15.75" hidden="1">
      <c r="A21" s="177"/>
      <c r="B21" s="164"/>
      <c r="C21" s="19"/>
      <c r="D21" s="31"/>
      <c r="E21" s="31"/>
      <c r="F21" s="31"/>
      <c r="G21" s="31"/>
      <c r="H21" s="31"/>
      <c r="I21" s="31"/>
    </row>
    <row r="22" spans="1:9" ht="15.75" hidden="1">
      <c r="A22" s="177"/>
      <c r="B22" s="164"/>
      <c r="C22" s="19"/>
      <c r="D22" s="31"/>
      <c r="E22" s="31"/>
      <c r="F22" s="31"/>
      <c r="G22" s="31"/>
      <c r="H22" s="31"/>
      <c r="I22" s="31"/>
    </row>
    <row r="23" spans="1:9" ht="15.75" hidden="1">
      <c r="A23" s="178"/>
      <c r="B23" s="164"/>
      <c r="C23" s="32"/>
      <c r="D23" s="33"/>
      <c r="E23" s="33"/>
      <c r="F23" s="33"/>
      <c r="G23" s="33"/>
      <c r="H23" s="33"/>
      <c r="I23" s="33"/>
    </row>
    <row r="24" spans="1:9" ht="15.75" hidden="1">
      <c r="A24" s="173"/>
      <c r="B24" s="164"/>
      <c r="C24" s="17"/>
      <c r="D24" s="41"/>
      <c r="E24" s="42"/>
      <c r="F24" s="42"/>
      <c r="G24" s="41"/>
      <c r="H24" s="42"/>
      <c r="I24" s="42"/>
    </row>
    <row r="25" spans="1:9" ht="15.75" hidden="1">
      <c r="A25" s="174"/>
      <c r="B25" s="164"/>
      <c r="C25" s="17"/>
      <c r="D25" s="42"/>
      <c r="E25" s="42"/>
      <c r="F25" s="42"/>
      <c r="G25" s="42"/>
      <c r="H25" s="42"/>
      <c r="I25" s="42"/>
    </row>
    <row r="26" spans="1:9" ht="15.75" hidden="1">
      <c r="A26" s="174"/>
      <c r="B26" s="164"/>
      <c r="C26" s="17"/>
      <c r="D26" s="42"/>
      <c r="E26" s="42"/>
      <c r="F26" s="42"/>
      <c r="G26" s="42"/>
      <c r="H26" s="42"/>
      <c r="I26" s="42"/>
    </row>
    <row r="27" spans="1:9" ht="15.75" hidden="1">
      <c r="A27" s="175"/>
      <c r="B27" s="165"/>
      <c r="C27" s="43"/>
      <c r="D27" s="44"/>
      <c r="E27" s="44"/>
      <c r="F27" s="44"/>
      <c r="G27" s="44"/>
      <c r="H27" s="44"/>
      <c r="I27" s="44"/>
    </row>
    <row r="28" spans="1:9" ht="15.75">
      <c r="A28" s="34" t="s">
        <v>6</v>
      </c>
      <c r="B28" s="35"/>
      <c r="C28" s="36"/>
      <c r="D28" s="37"/>
      <c r="E28" s="37"/>
      <c r="F28" s="37"/>
      <c r="G28" s="37"/>
      <c r="H28" s="37"/>
      <c r="I28" s="45"/>
    </row>
    <row r="29" spans="1:9" ht="15.75">
      <c r="A29" s="162" t="s">
        <v>50</v>
      </c>
      <c r="B29" s="172"/>
      <c r="C29" s="19">
        <v>2022</v>
      </c>
      <c r="D29" s="40">
        <f aca="true" t="shared" si="1" ref="D29:I31">D34+D51</f>
        <v>5182.6</v>
      </c>
      <c r="E29" s="31">
        <f t="shared" si="1"/>
        <v>0</v>
      </c>
      <c r="F29" s="31">
        <f t="shared" si="1"/>
        <v>522.6</v>
      </c>
      <c r="G29" s="31">
        <f t="shared" si="1"/>
        <v>0</v>
      </c>
      <c r="H29" s="31">
        <f t="shared" si="1"/>
        <v>4660</v>
      </c>
      <c r="I29" s="31">
        <f t="shared" si="1"/>
        <v>0</v>
      </c>
    </row>
    <row r="30" spans="1:9" ht="15.75">
      <c r="A30" s="162"/>
      <c r="B30" s="172"/>
      <c r="C30" s="19">
        <v>2023</v>
      </c>
      <c r="D30" s="40">
        <f t="shared" si="1"/>
        <v>296.90000000000003</v>
      </c>
      <c r="E30" s="31">
        <f t="shared" si="1"/>
        <v>0</v>
      </c>
      <c r="F30" s="31">
        <f t="shared" si="1"/>
        <v>0</v>
      </c>
      <c r="G30" s="40">
        <f t="shared" si="1"/>
        <v>0</v>
      </c>
      <c r="H30" s="31">
        <f t="shared" si="1"/>
        <v>296.90000000000003</v>
      </c>
      <c r="I30" s="31">
        <f t="shared" si="1"/>
        <v>0</v>
      </c>
    </row>
    <row r="31" spans="1:9" ht="15.75">
      <c r="A31" s="162"/>
      <c r="B31" s="172"/>
      <c r="C31" s="19">
        <v>2024</v>
      </c>
      <c r="D31" s="40">
        <f t="shared" si="1"/>
        <v>129.8</v>
      </c>
      <c r="E31" s="31">
        <f t="shared" si="1"/>
        <v>0</v>
      </c>
      <c r="F31" s="31">
        <f t="shared" si="1"/>
        <v>0</v>
      </c>
      <c r="G31" s="40">
        <f t="shared" si="1"/>
        <v>0</v>
      </c>
      <c r="H31" s="31">
        <f t="shared" si="1"/>
        <v>129.8</v>
      </c>
      <c r="I31" s="31">
        <f t="shared" si="1"/>
        <v>0</v>
      </c>
    </row>
    <row r="32" spans="1:9" ht="15.75">
      <c r="A32" s="162"/>
      <c r="B32" s="172"/>
      <c r="C32" s="32" t="s">
        <v>5</v>
      </c>
      <c r="D32" s="33">
        <f>SUM(D29:D31)</f>
        <v>5609.3</v>
      </c>
      <c r="E32" s="33">
        <f>E29+E30+E31</f>
        <v>0</v>
      </c>
      <c r="F32" s="33">
        <f>F29+F30+F31</f>
        <v>522.6</v>
      </c>
      <c r="G32" s="33">
        <f>SUM(G29:G31)</f>
        <v>0</v>
      </c>
      <c r="H32" s="33">
        <f>H29+H30+H31</f>
        <v>5086.7</v>
      </c>
      <c r="I32" s="33">
        <f>I29+I30+I31</f>
        <v>0</v>
      </c>
    </row>
    <row r="33" spans="1:9" ht="18.75">
      <c r="A33" s="46" t="s">
        <v>130</v>
      </c>
      <c r="B33" s="47"/>
      <c r="C33" s="47"/>
      <c r="D33" s="48"/>
      <c r="E33" s="49"/>
      <c r="F33" s="49"/>
      <c r="G33" s="49"/>
      <c r="H33" s="49"/>
      <c r="I33" s="50"/>
    </row>
    <row r="34" spans="1:9" ht="15.75">
      <c r="A34" s="162" t="s">
        <v>5</v>
      </c>
      <c r="B34" s="163" t="s">
        <v>49</v>
      </c>
      <c r="C34" s="19">
        <v>2022</v>
      </c>
      <c r="D34" s="40">
        <f>D38+D42+D46</f>
        <v>5182.6</v>
      </c>
      <c r="E34" s="40">
        <f>E38+E42+E46</f>
        <v>0</v>
      </c>
      <c r="F34" s="40">
        <f>F38+F42+F46</f>
        <v>522.6</v>
      </c>
      <c r="G34" s="40">
        <f>G38+G42+G46</f>
        <v>0</v>
      </c>
      <c r="H34" s="40">
        <f>H38+H42+H46</f>
        <v>4660</v>
      </c>
      <c r="I34" s="31">
        <f aca="true" t="shared" si="2" ref="D34:I36">I38+I42+I46</f>
        <v>0</v>
      </c>
    </row>
    <row r="35" spans="1:9" ht="15.75">
      <c r="A35" s="162"/>
      <c r="B35" s="164"/>
      <c r="C35" s="19">
        <v>2023</v>
      </c>
      <c r="D35" s="40">
        <f t="shared" si="2"/>
        <v>296.90000000000003</v>
      </c>
      <c r="E35" s="31">
        <f t="shared" si="2"/>
        <v>0</v>
      </c>
      <c r="F35" s="31">
        <f t="shared" si="2"/>
        <v>0</v>
      </c>
      <c r="G35" s="40">
        <f t="shared" si="2"/>
        <v>0</v>
      </c>
      <c r="H35" s="31">
        <f t="shared" si="2"/>
        <v>296.90000000000003</v>
      </c>
      <c r="I35" s="31">
        <f t="shared" si="2"/>
        <v>0</v>
      </c>
    </row>
    <row r="36" spans="1:9" ht="15.75">
      <c r="A36" s="162"/>
      <c r="B36" s="164"/>
      <c r="C36" s="19">
        <v>2024</v>
      </c>
      <c r="D36" s="40">
        <f t="shared" si="2"/>
        <v>129.8</v>
      </c>
      <c r="E36" s="31">
        <f t="shared" si="2"/>
        <v>0</v>
      </c>
      <c r="F36" s="31">
        <f t="shared" si="2"/>
        <v>0</v>
      </c>
      <c r="G36" s="40">
        <f t="shared" si="2"/>
        <v>0</v>
      </c>
      <c r="H36" s="31">
        <f t="shared" si="2"/>
        <v>129.8</v>
      </c>
      <c r="I36" s="31">
        <f t="shared" si="2"/>
        <v>0</v>
      </c>
    </row>
    <row r="37" spans="1:9" ht="15.75">
      <c r="A37" s="162"/>
      <c r="B37" s="164"/>
      <c r="C37" s="32" t="s">
        <v>5</v>
      </c>
      <c r="D37" s="33">
        <f>SUM(D34:D36)</f>
        <v>5609.3</v>
      </c>
      <c r="E37" s="33">
        <f>E34+E35+E36</f>
        <v>0</v>
      </c>
      <c r="F37" s="33">
        <f>F34+F35+F36</f>
        <v>522.6</v>
      </c>
      <c r="G37" s="33">
        <f>SUM(G34:G36)</f>
        <v>0</v>
      </c>
      <c r="H37" s="33">
        <f>H34+H35+H36</f>
        <v>5086.7</v>
      </c>
      <c r="I37" s="33">
        <f>I34+I35+I36</f>
        <v>0</v>
      </c>
    </row>
    <row r="38" spans="1:9" ht="15.75">
      <c r="A38" s="166" t="s">
        <v>127</v>
      </c>
      <c r="B38" s="164"/>
      <c r="C38" s="17">
        <v>2022</v>
      </c>
      <c r="D38" s="51">
        <f>E38+F38+G38+H38+I38</f>
        <v>4000</v>
      </c>
      <c r="E38" s="42">
        <v>0</v>
      </c>
      <c r="F38" s="42">
        <v>0</v>
      </c>
      <c r="G38" s="51">
        <v>0</v>
      </c>
      <c r="H38" s="42">
        <v>4000</v>
      </c>
      <c r="I38" s="42">
        <v>0</v>
      </c>
    </row>
    <row r="39" spans="1:9" ht="15.75">
      <c r="A39" s="103"/>
      <c r="B39" s="164"/>
      <c r="C39" s="17">
        <v>2023</v>
      </c>
      <c r="D39" s="51">
        <f>E39+F39+G39+H39+I39</f>
        <v>23.8</v>
      </c>
      <c r="E39" s="42">
        <v>0</v>
      </c>
      <c r="F39" s="42">
        <v>0</v>
      </c>
      <c r="G39" s="51">
        <v>0</v>
      </c>
      <c r="H39" s="42">
        <v>23.8</v>
      </c>
      <c r="I39" s="42">
        <v>0</v>
      </c>
    </row>
    <row r="40" spans="1:9" ht="15.75">
      <c r="A40" s="103"/>
      <c r="B40" s="164"/>
      <c r="C40" s="17">
        <v>2024</v>
      </c>
      <c r="D40" s="51">
        <f>E40+F40+G40+H40+I40</f>
        <v>23.8</v>
      </c>
      <c r="E40" s="42">
        <v>0</v>
      </c>
      <c r="F40" s="42">
        <v>0</v>
      </c>
      <c r="G40" s="51">
        <v>0</v>
      </c>
      <c r="H40" s="42">
        <v>23.8</v>
      </c>
      <c r="I40" s="42">
        <v>0</v>
      </c>
    </row>
    <row r="41" spans="1:9" ht="15.75">
      <c r="A41" s="104"/>
      <c r="B41" s="164"/>
      <c r="C41" s="43" t="s">
        <v>5</v>
      </c>
      <c r="D41" s="52">
        <f>D38+D39+D40</f>
        <v>4047.6000000000004</v>
      </c>
      <c r="E41" s="44">
        <f>E38+E39+E40</f>
        <v>0</v>
      </c>
      <c r="F41" s="44">
        <f>F38+F39+F40</f>
        <v>0</v>
      </c>
      <c r="G41" s="52">
        <f>SUM(G38:G40)</f>
        <v>0</v>
      </c>
      <c r="H41" s="44">
        <f>H38+H39+H40</f>
        <v>4047.6000000000004</v>
      </c>
      <c r="I41" s="44">
        <f>I38+I39+I40</f>
        <v>0</v>
      </c>
    </row>
    <row r="42" spans="1:9" ht="15.75">
      <c r="A42" s="166" t="s">
        <v>128</v>
      </c>
      <c r="B42" s="164"/>
      <c r="C42" s="17">
        <v>2022</v>
      </c>
      <c r="D42" s="51">
        <f>E42+F42+G42+H42+I42</f>
        <v>520</v>
      </c>
      <c r="E42" s="42">
        <v>0</v>
      </c>
      <c r="F42" s="42">
        <v>0</v>
      </c>
      <c r="G42" s="51">
        <v>0</v>
      </c>
      <c r="H42" s="42">
        <v>520</v>
      </c>
      <c r="I42" s="42">
        <v>0</v>
      </c>
    </row>
    <row r="43" spans="1:9" ht="15.75">
      <c r="A43" s="103"/>
      <c r="B43" s="164"/>
      <c r="C43" s="17">
        <v>2023</v>
      </c>
      <c r="D43" s="42">
        <f>E43+F43+G43+H43+I43</f>
        <v>228.3</v>
      </c>
      <c r="E43" s="42">
        <v>0</v>
      </c>
      <c r="F43" s="42">
        <v>0</v>
      </c>
      <c r="G43" s="42">
        <v>0</v>
      </c>
      <c r="H43" s="42">
        <v>228.3</v>
      </c>
      <c r="I43" s="42">
        <v>0</v>
      </c>
    </row>
    <row r="44" spans="1:9" ht="15.75">
      <c r="A44" s="103"/>
      <c r="B44" s="164"/>
      <c r="C44" s="17">
        <v>2024</v>
      </c>
      <c r="D44" s="42">
        <f>E44+F44+G44+H44+I44</f>
        <v>106</v>
      </c>
      <c r="E44" s="42">
        <v>0</v>
      </c>
      <c r="F44" s="42">
        <v>0</v>
      </c>
      <c r="G44" s="42">
        <v>0</v>
      </c>
      <c r="H44" s="42">
        <v>106</v>
      </c>
      <c r="I44" s="42">
        <v>0</v>
      </c>
    </row>
    <row r="45" spans="1:9" ht="15.75">
      <c r="A45" s="104"/>
      <c r="B45" s="164"/>
      <c r="C45" s="43" t="s">
        <v>5</v>
      </c>
      <c r="D45" s="44">
        <f aca="true" t="shared" si="3" ref="D45:I45">D42+D43+D44</f>
        <v>854.3</v>
      </c>
      <c r="E45" s="44">
        <f t="shared" si="3"/>
        <v>0</v>
      </c>
      <c r="F45" s="44">
        <v>0</v>
      </c>
      <c r="G45" s="44">
        <f t="shared" si="3"/>
        <v>0</v>
      </c>
      <c r="H45" s="44">
        <f>H42+H43+H44</f>
        <v>854.3</v>
      </c>
      <c r="I45" s="44">
        <f t="shared" si="3"/>
        <v>0</v>
      </c>
    </row>
    <row r="46" spans="1:9" ht="15.75">
      <c r="A46" s="166" t="s">
        <v>129</v>
      </c>
      <c r="B46" s="164"/>
      <c r="C46" s="17">
        <v>2022</v>
      </c>
      <c r="D46" s="51">
        <f>E46+F46+G46+H46+I46</f>
        <v>662.6</v>
      </c>
      <c r="E46" s="42">
        <v>0</v>
      </c>
      <c r="F46" s="42">
        <v>522.6</v>
      </c>
      <c r="G46" s="51">
        <v>0</v>
      </c>
      <c r="H46" s="42">
        <v>140</v>
      </c>
      <c r="I46" s="42">
        <v>0</v>
      </c>
    </row>
    <row r="47" spans="1:9" ht="15.75">
      <c r="A47" s="103"/>
      <c r="B47" s="164"/>
      <c r="C47" s="17">
        <v>2023</v>
      </c>
      <c r="D47" s="51">
        <f>E47+F47+G47+H47+I47</f>
        <v>44.8</v>
      </c>
      <c r="E47" s="42">
        <v>0</v>
      </c>
      <c r="F47" s="42">
        <v>0</v>
      </c>
      <c r="G47" s="51">
        <v>0</v>
      </c>
      <c r="H47" s="42">
        <v>44.8</v>
      </c>
      <c r="I47" s="42">
        <v>0</v>
      </c>
    </row>
    <row r="48" spans="1:9" ht="15.75">
      <c r="A48" s="103"/>
      <c r="B48" s="164"/>
      <c r="C48" s="17">
        <v>2024</v>
      </c>
      <c r="D48" s="51">
        <f>E48+F48+G48+H48+I48</f>
        <v>0</v>
      </c>
      <c r="E48" s="42">
        <v>0</v>
      </c>
      <c r="F48" s="42">
        <v>0</v>
      </c>
      <c r="G48" s="51">
        <v>0</v>
      </c>
      <c r="H48" s="42">
        <v>0</v>
      </c>
      <c r="I48" s="42">
        <v>0</v>
      </c>
    </row>
    <row r="49" spans="1:9" ht="15.75">
      <c r="A49" s="104"/>
      <c r="B49" s="165"/>
      <c r="C49" s="43" t="s">
        <v>5</v>
      </c>
      <c r="D49" s="52">
        <f>SUM(D46:D48)</f>
        <v>707.4</v>
      </c>
      <c r="E49" s="44">
        <f>E46+E47+E48</f>
        <v>0</v>
      </c>
      <c r="F49" s="44">
        <f>F46+F47+F48</f>
        <v>522.6</v>
      </c>
      <c r="G49" s="52">
        <f>SUM(G46:G48)</f>
        <v>0</v>
      </c>
      <c r="H49" s="44">
        <f>H46+H47+H48</f>
        <v>184.8</v>
      </c>
      <c r="I49" s="44">
        <f>I46+I47+I48</f>
        <v>0</v>
      </c>
    </row>
  </sheetData>
  <sheetProtection/>
  <mergeCells count="20">
    <mergeCell ref="A5:I5"/>
    <mergeCell ref="A6:I6"/>
    <mergeCell ref="A7:I7"/>
    <mergeCell ref="A8:A9"/>
    <mergeCell ref="B8:B9"/>
    <mergeCell ref="C8:C9"/>
    <mergeCell ref="D8:I8"/>
    <mergeCell ref="A11:A14"/>
    <mergeCell ref="B11:B14"/>
    <mergeCell ref="A24:A27"/>
    <mergeCell ref="A20:A23"/>
    <mergeCell ref="B16:B27"/>
    <mergeCell ref="A16:A19"/>
    <mergeCell ref="A29:A32"/>
    <mergeCell ref="B29:B32"/>
    <mergeCell ref="A34:A37"/>
    <mergeCell ref="B34:B49"/>
    <mergeCell ref="A38:A41"/>
    <mergeCell ref="A42:A45"/>
    <mergeCell ref="A46:A49"/>
  </mergeCells>
  <hyperlinks>
    <hyperlink ref="I2" r:id="rId1" display="sub_1000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E11" sqref="E11:G11"/>
    </sheetView>
  </sheetViews>
  <sheetFormatPr defaultColWidth="9.00390625" defaultRowHeight="12.75"/>
  <cols>
    <col min="1" max="1" width="18.25390625" style="0" customWidth="1"/>
    <col min="2" max="2" width="25.625" style="0" customWidth="1"/>
    <col min="3" max="3" width="21.625" style="0" customWidth="1"/>
    <col min="4" max="4" width="19.25390625" style="0" customWidth="1"/>
    <col min="5" max="5" width="16.625" style="0" customWidth="1"/>
    <col min="6" max="6" width="18.625" style="0" customWidth="1"/>
    <col min="7" max="7" width="17.125" style="0" customWidth="1"/>
    <col min="8" max="8" width="17.25390625" style="0" customWidth="1"/>
    <col min="9" max="9" width="21.00390625" style="0" customWidth="1"/>
  </cols>
  <sheetData>
    <row r="1" spans="1:9" ht="18.75">
      <c r="A1" s="11"/>
      <c r="B1" s="12"/>
      <c r="C1" s="13"/>
      <c r="D1" s="20"/>
      <c r="E1" s="14"/>
      <c r="F1" s="14"/>
      <c r="G1" s="14"/>
      <c r="H1" s="14"/>
      <c r="I1" s="27" t="s">
        <v>34</v>
      </c>
    </row>
    <row r="2" spans="1:9" ht="18.75">
      <c r="A2" s="11"/>
      <c r="B2" s="12"/>
      <c r="C2" s="13"/>
      <c r="D2" s="20"/>
      <c r="E2" s="14"/>
      <c r="F2" s="14"/>
      <c r="G2" s="14"/>
      <c r="H2" s="14"/>
      <c r="I2" s="28" t="s">
        <v>29</v>
      </c>
    </row>
    <row r="3" spans="1:9" ht="18.75">
      <c r="A3" s="11"/>
      <c r="B3" s="12"/>
      <c r="C3" s="13"/>
      <c r="D3" s="20"/>
      <c r="E3" s="14"/>
      <c r="F3" s="14"/>
      <c r="G3" s="14"/>
      <c r="H3" s="14"/>
      <c r="I3" s="14"/>
    </row>
    <row r="4" spans="1:9" ht="18.75">
      <c r="A4" s="57"/>
      <c r="B4" s="29"/>
      <c r="C4" s="29"/>
      <c r="D4" s="30" t="s">
        <v>35</v>
      </c>
      <c r="E4" s="29"/>
      <c r="F4" s="29"/>
      <c r="G4" s="29"/>
      <c r="H4" s="29"/>
      <c r="I4" s="29"/>
    </row>
    <row r="5" spans="1:9" ht="18.75">
      <c r="A5" s="154" t="s">
        <v>62</v>
      </c>
      <c r="B5" s="154"/>
      <c r="C5" s="154"/>
      <c r="D5" s="154"/>
      <c r="E5" s="154"/>
      <c r="F5" s="154"/>
      <c r="G5" s="154"/>
      <c r="H5" s="154"/>
      <c r="I5" s="154"/>
    </row>
    <row r="6" spans="1:9" ht="18.75">
      <c r="A6" s="154" t="s">
        <v>48</v>
      </c>
      <c r="B6" s="154"/>
      <c r="C6" s="154"/>
      <c r="D6" s="154"/>
      <c r="E6" s="154"/>
      <c r="F6" s="154"/>
      <c r="G6" s="154"/>
      <c r="H6" s="154"/>
      <c r="I6" s="154"/>
    </row>
    <row r="7" spans="1:9" ht="15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5.75">
      <c r="A8" s="155" t="s">
        <v>10</v>
      </c>
      <c r="B8" s="156" t="s">
        <v>36</v>
      </c>
      <c r="C8" s="156" t="s">
        <v>4</v>
      </c>
      <c r="D8" s="156" t="s">
        <v>37</v>
      </c>
      <c r="E8" s="156"/>
      <c r="F8" s="156"/>
      <c r="G8" s="156"/>
      <c r="H8" s="156"/>
      <c r="I8" s="156"/>
    </row>
    <row r="9" spans="1:9" ht="47.25">
      <c r="A9" s="98"/>
      <c r="B9" s="156"/>
      <c r="C9" s="156"/>
      <c r="D9" s="26" t="s">
        <v>0</v>
      </c>
      <c r="E9" s="17" t="s">
        <v>38</v>
      </c>
      <c r="F9" s="17" t="s">
        <v>39</v>
      </c>
      <c r="G9" s="17" t="s">
        <v>40</v>
      </c>
      <c r="H9" s="17" t="s">
        <v>41</v>
      </c>
      <c r="I9" s="17" t="s">
        <v>42</v>
      </c>
    </row>
    <row r="10" spans="1:9" ht="15.75">
      <c r="A10" s="17">
        <v>1</v>
      </c>
      <c r="B10" s="17">
        <v>2</v>
      </c>
      <c r="C10" s="17">
        <v>3</v>
      </c>
      <c r="D10" s="19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5.75">
      <c r="A11" s="157" t="s">
        <v>131</v>
      </c>
      <c r="B11" s="172" t="s">
        <v>49</v>
      </c>
      <c r="C11" s="19">
        <v>2022</v>
      </c>
      <c r="D11" s="31">
        <f>E11+F11+G11+H11+I11</f>
        <v>1105.4</v>
      </c>
      <c r="E11" s="31">
        <f>E16+E29</f>
        <v>0</v>
      </c>
      <c r="F11" s="31">
        <f>F16+F29</f>
        <v>1000</v>
      </c>
      <c r="G11" s="31">
        <f>G16+G29</f>
        <v>0</v>
      </c>
      <c r="H11" s="31">
        <f aca="true" t="shared" si="0" ref="G11:I13">H16+H29</f>
        <v>105.4</v>
      </c>
      <c r="I11" s="31">
        <f t="shared" si="0"/>
        <v>0</v>
      </c>
    </row>
    <row r="12" spans="1:9" ht="15.75">
      <c r="A12" s="157"/>
      <c r="B12" s="172"/>
      <c r="C12" s="19">
        <v>2023</v>
      </c>
      <c r="D12" s="31">
        <f>E12+F12+G12+H12+I12</f>
        <v>0</v>
      </c>
      <c r="E12" s="31">
        <f>E17+E30</f>
        <v>0</v>
      </c>
      <c r="F12" s="31"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</row>
    <row r="13" spans="1:9" ht="15.75">
      <c r="A13" s="157"/>
      <c r="B13" s="172"/>
      <c r="C13" s="19">
        <v>2024</v>
      </c>
      <c r="D13" s="31">
        <f>E13+F13+G13+H13+I13</f>
        <v>0</v>
      </c>
      <c r="E13" s="31">
        <f>E18+E31</f>
        <v>0</v>
      </c>
      <c r="F13" s="31">
        <f>F18+F31</f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</row>
    <row r="14" spans="1:9" ht="59.25" customHeight="1">
      <c r="A14" s="157"/>
      <c r="B14" s="172"/>
      <c r="C14" s="32" t="s">
        <v>5</v>
      </c>
      <c r="D14" s="33">
        <f>SUM(D11:D13)</f>
        <v>1105.4</v>
      </c>
      <c r="E14" s="33">
        <f>E11+E12+E13</f>
        <v>0</v>
      </c>
      <c r="F14" s="33">
        <f>F11+F12+F13</f>
        <v>1000</v>
      </c>
      <c r="G14" s="33">
        <f>G11+G12+G13</f>
        <v>0</v>
      </c>
      <c r="H14" s="33">
        <f>H11+H12+H13</f>
        <v>105.4</v>
      </c>
      <c r="I14" s="33">
        <f>I11+I12+I13</f>
        <v>0</v>
      </c>
    </row>
    <row r="15" spans="1:9" ht="11.25" customHeight="1" hidden="1">
      <c r="A15" s="34"/>
      <c r="B15" s="35"/>
      <c r="C15" s="36"/>
      <c r="D15" s="37"/>
      <c r="E15" s="38"/>
      <c r="F15" s="38"/>
      <c r="G15" s="38"/>
      <c r="H15" s="38"/>
      <c r="I15" s="39"/>
    </row>
    <row r="16" spans="1:9" ht="15.75" hidden="1">
      <c r="A16" s="179"/>
      <c r="B16" s="163"/>
      <c r="C16" s="19"/>
      <c r="D16" s="40"/>
      <c r="E16" s="31"/>
      <c r="F16" s="31"/>
      <c r="G16" s="40"/>
      <c r="H16" s="31"/>
      <c r="I16" s="31"/>
    </row>
    <row r="17" spans="1:9" ht="15.75" hidden="1">
      <c r="A17" s="180"/>
      <c r="B17" s="164"/>
      <c r="C17" s="19"/>
      <c r="D17" s="31"/>
      <c r="E17" s="31"/>
      <c r="F17" s="31"/>
      <c r="G17" s="31"/>
      <c r="H17" s="31"/>
      <c r="I17" s="31"/>
    </row>
    <row r="18" spans="1:9" ht="15.75" hidden="1">
      <c r="A18" s="180"/>
      <c r="B18" s="164"/>
      <c r="C18" s="19"/>
      <c r="D18" s="31"/>
      <c r="E18" s="31"/>
      <c r="F18" s="31"/>
      <c r="G18" s="31"/>
      <c r="H18" s="31"/>
      <c r="I18" s="31"/>
    </row>
    <row r="19" spans="1:9" ht="15.75" hidden="1">
      <c r="A19" s="181"/>
      <c r="B19" s="164"/>
      <c r="C19" s="32"/>
      <c r="D19" s="33"/>
      <c r="E19" s="33"/>
      <c r="F19" s="33"/>
      <c r="G19" s="33"/>
      <c r="H19" s="33"/>
      <c r="I19" s="33"/>
    </row>
    <row r="20" spans="1:9" ht="15.75" hidden="1">
      <c r="A20" s="176"/>
      <c r="B20" s="164"/>
      <c r="C20" s="19"/>
      <c r="D20" s="40"/>
      <c r="E20" s="31"/>
      <c r="F20" s="31"/>
      <c r="G20" s="40"/>
      <c r="H20" s="31"/>
      <c r="I20" s="31"/>
    </row>
    <row r="21" spans="1:9" ht="15.75" hidden="1">
      <c r="A21" s="177"/>
      <c r="B21" s="164"/>
      <c r="C21" s="19"/>
      <c r="D21" s="31"/>
      <c r="E21" s="31"/>
      <c r="F21" s="31"/>
      <c r="G21" s="31"/>
      <c r="H21" s="31"/>
      <c r="I21" s="31"/>
    </row>
    <row r="22" spans="1:9" ht="15.75" hidden="1">
      <c r="A22" s="177"/>
      <c r="B22" s="164"/>
      <c r="C22" s="19"/>
      <c r="D22" s="31"/>
      <c r="E22" s="31"/>
      <c r="F22" s="31"/>
      <c r="G22" s="31"/>
      <c r="H22" s="31"/>
      <c r="I22" s="31"/>
    </row>
    <row r="23" spans="1:9" ht="15.75" hidden="1">
      <c r="A23" s="178"/>
      <c r="B23" s="164"/>
      <c r="C23" s="32"/>
      <c r="D23" s="33"/>
      <c r="E23" s="33"/>
      <c r="F23" s="33"/>
      <c r="G23" s="33"/>
      <c r="H23" s="33"/>
      <c r="I23" s="33"/>
    </row>
    <row r="24" spans="1:9" ht="15.75" hidden="1">
      <c r="A24" s="173"/>
      <c r="B24" s="164"/>
      <c r="C24" s="17"/>
      <c r="D24" s="41"/>
      <c r="E24" s="42"/>
      <c r="F24" s="42"/>
      <c r="G24" s="41"/>
      <c r="H24" s="42"/>
      <c r="I24" s="42"/>
    </row>
    <row r="25" spans="1:9" ht="15.75" hidden="1">
      <c r="A25" s="174"/>
      <c r="B25" s="164"/>
      <c r="C25" s="17"/>
      <c r="D25" s="42"/>
      <c r="E25" s="42"/>
      <c r="F25" s="42"/>
      <c r="G25" s="42"/>
      <c r="H25" s="42"/>
      <c r="I25" s="42"/>
    </row>
    <row r="26" spans="1:9" ht="15.75" hidden="1">
      <c r="A26" s="174"/>
      <c r="B26" s="164"/>
      <c r="C26" s="17"/>
      <c r="D26" s="42"/>
      <c r="E26" s="42"/>
      <c r="F26" s="42"/>
      <c r="G26" s="42"/>
      <c r="H26" s="42"/>
      <c r="I26" s="42"/>
    </row>
    <row r="27" spans="1:9" ht="15.75" hidden="1">
      <c r="A27" s="175"/>
      <c r="B27" s="165"/>
      <c r="C27" s="43"/>
      <c r="D27" s="44"/>
      <c r="E27" s="44"/>
      <c r="F27" s="44"/>
      <c r="G27" s="44"/>
      <c r="H27" s="44"/>
      <c r="I27" s="44"/>
    </row>
    <row r="28" spans="1:9" ht="15.75">
      <c r="A28" s="34" t="s">
        <v>6</v>
      </c>
      <c r="B28" s="35"/>
      <c r="C28" s="36"/>
      <c r="D28" s="37"/>
      <c r="E28" s="37"/>
      <c r="F28" s="37"/>
      <c r="G28" s="37"/>
      <c r="H28" s="37"/>
      <c r="I28" s="45"/>
    </row>
    <row r="29" spans="1:9" ht="15.75">
      <c r="A29" s="162" t="s">
        <v>50</v>
      </c>
      <c r="B29" s="172"/>
      <c r="C29" s="19">
        <v>2022</v>
      </c>
      <c r="D29" s="40">
        <f aca="true" t="shared" si="1" ref="D29:I31">D34+D51</f>
        <v>1105.4</v>
      </c>
      <c r="E29" s="31">
        <f t="shared" si="1"/>
        <v>0</v>
      </c>
      <c r="F29" s="31">
        <f t="shared" si="1"/>
        <v>1000</v>
      </c>
      <c r="G29" s="31">
        <f t="shared" si="1"/>
        <v>0</v>
      </c>
      <c r="H29" s="31">
        <f t="shared" si="1"/>
        <v>105.4</v>
      </c>
      <c r="I29" s="31">
        <f t="shared" si="1"/>
        <v>0</v>
      </c>
    </row>
    <row r="30" spans="1:9" ht="15.75">
      <c r="A30" s="162"/>
      <c r="B30" s="172"/>
      <c r="C30" s="19">
        <v>2023</v>
      </c>
      <c r="D30" s="40">
        <f t="shared" si="1"/>
        <v>0</v>
      </c>
      <c r="E30" s="31">
        <f t="shared" si="1"/>
        <v>0</v>
      </c>
      <c r="F30" s="31">
        <f t="shared" si="1"/>
        <v>0</v>
      </c>
      <c r="G30" s="40">
        <f t="shared" si="1"/>
        <v>0</v>
      </c>
      <c r="H30" s="31">
        <f t="shared" si="1"/>
        <v>0</v>
      </c>
      <c r="I30" s="31">
        <f t="shared" si="1"/>
        <v>0</v>
      </c>
    </row>
    <row r="31" spans="1:9" ht="15.75">
      <c r="A31" s="162"/>
      <c r="B31" s="172"/>
      <c r="C31" s="19">
        <v>2024</v>
      </c>
      <c r="D31" s="40">
        <f t="shared" si="1"/>
        <v>0</v>
      </c>
      <c r="E31" s="31">
        <f t="shared" si="1"/>
        <v>0</v>
      </c>
      <c r="F31" s="31">
        <f t="shared" si="1"/>
        <v>0</v>
      </c>
      <c r="G31" s="40">
        <f t="shared" si="1"/>
        <v>0</v>
      </c>
      <c r="H31" s="31">
        <f t="shared" si="1"/>
        <v>0</v>
      </c>
      <c r="I31" s="31">
        <f t="shared" si="1"/>
        <v>0</v>
      </c>
    </row>
    <row r="32" spans="1:9" ht="15.75">
      <c r="A32" s="162"/>
      <c r="B32" s="172"/>
      <c r="C32" s="32" t="s">
        <v>5</v>
      </c>
      <c r="D32" s="33">
        <f>SUM(D29:D31)</f>
        <v>1105.4</v>
      </c>
      <c r="E32" s="33">
        <f>E29+E30+E31</f>
        <v>0</v>
      </c>
      <c r="F32" s="33">
        <f>F29+F30+F31</f>
        <v>1000</v>
      </c>
      <c r="G32" s="33">
        <f>SUM(G29:G31)</f>
        <v>0</v>
      </c>
      <c r="H32" s="33">
        <f>H29+H30+H31</f>
        <v>105.4</v>
      </c>
      <c r="I32" s="33">
        <f>I29+I30+I31</f>
        <v>0</v>
      </c>
    </row>
    <row r="33" spans="1:9" ht="18.75">
      <c r="A33" s="46" t="s">
        <v>132</v>
      </c>
      <c r="B33" s="47"/>
      <c r="C33" s="47"/>
      <c r="D33" s="48"/>
      <c r="E33" s="49"/>
      <c r="F33" s="49"/>
      <c r="G33" s="49"/>
      <c r="H33" s="49"/>
      <c r="I33" s="50"/>
    </row>
    <row r="34" spans="1:9" ht="15.75">
      <c r="A34" s="162" t="s">
        <v>5</v>
      </c>
      <c r="B34" s="163" t="s">
        <v>49</v>
      </c>
      <c r="C34" s="19">
        <v>2022</v>
      </c>
      <c r="D34" s="40">
        <f aca="true" t="shared" si="2" ref="D34:I36">D38+D42+D46</f>
        <v>1105.4</v>
      </c>
      <c r="E34" s="31">
        <f t="shared" si="2"/>
        <v>0</v>
      </c>
      <c r="F34" s="31">
        <f t="shared" si="2"/>
        <v>1000</v>
      </c>
      <c r="G34" s="31">
        <f t="shared" si="2"/>
        <v>0</v>
      </c>
      <c r="H34" s="31">
        <f t="shared" si="2"/>
        <v>105.4</v>
      </c>
      <c r="I34" s="31">
        <f t="shared" si="2"/>
        <v>0</v>
      </c>
    </row>
    <row r="35" spans="1:9" ht="15.75">
      <c r="A35" s="162"/>
      <c r="B35" s="164"/>
      <c r="C35" s="19">
        <v>2023</v>
      </c>
      <c r="D35" s="40">
        <f t="shared" si="2"/>
        <v>0</v>
      </c>
      <c r="E35" s="31">
        <f t="shared" si="2"/>
        <v>0</v>
      </c>
      <c r="F35" s="31">
        <f t="shared" si="2"/>
        <v>0</v>
      </c>
      <c r="G35" s="40">
        <f t="shared" si="2"/>
        <v>0</v>
      </c>
      <c r="H35" s="31">
        <f t="shared" si="2"/>
        <v>0</v>
      </c>
      <c r="I35" s="31">
        <f t="shared" si="2"/>
        <v>0</v>
      </c>
    </row>
    <row r="36" spans="1:9" ht="15.75">
      <c r="A36" s="162"/>
      <c r="B36" s="164"/>
      <c r="C36" s="19">
        <v>2024</v>
      </c>
      <c r="D36" s="40">
        <f t="shared" si="2"/>
        <v>0</v>
      </c>
      <c r="E36" s="31">
        <f t="shared" si="2"/>
        <v>0</v>
      </c>
      <c r="F36" s="31">
        <f t="shared" si="2"/>
        <v>0</v>
      </c>
      <c r="G36" s="40">
        <f t="shared" si="2"/>
        <v>0</v>
      </c>
      <c r="H36" s="31">
        <f t="shared" si="2"/>
        <v>0</v>
      </c>
      <c r="I36" s="31">
        <f t="shared" si="2"/>
        <v>0</v>
      </c>
    </row>
    <row r="37" spans="1:9" ht="15.75">
      <c r="A37" s="162"/>
      <c r="B37" s="164"/>
      <c r="C37" s="32" t="s">
        <v>5</v>
      </c>
      <c r="D37" s="33">
        <f>SUM(D34:D36)</f>
        <v>1105.4</v>
      </c>
      <c r="E37" s="33">
        <f>E34+E35+E36</f>
        <v>0</v>
      </c>
      <c r="F37" s="33">
        <f>F34+F35+F36</f>
        <v>1000</v>
      </c>
      <c r="G37" s="33">
        <f>G34+G35+G36</f>
        <v>0</v>
      </c>
      <c r="H37" s="33">
        <f>H34+H35+H36</f>
        <v>105.4</v>
      </c>
      <c r="I37" s="33">
        <f>I34+I35+I36</f>
        <v>0</v>
      </c>
    </row>
    <row r="38" spans="1:9" ht="15.75">
      <c r="A38" s="166" t="s">
        <v>133</v>
      </c>
      <c r="B38" s="164"/>
      <c r="C38" s="17">
        <v>2022</v>
      </c>
      <c r="D38" s="51">
        <f>E38+F38+G38+H38+I38</f>
        <v>105.4</v>
      </c>
      <c r="E38" s="42">
        <v>0</v>
      </c>
      <c r="F38" s="42">
        <v>0</v>
      </c>
      <c r="G38" s="51">
        <v>0</v>
      </c>
      <c r="H38" s="42">
        <v>105.4</v>
      </c>
      <c r="I38" s="42">
        <v>0</v>
      </c>
    </row>
    <row r="39" spans="1:9" ht="15.75">
      <c r="A39" s="103"/>
      <c r="B39" s="164"/>
      <c r="C39" s="17">
        <v>2023</v>
      </c>
      <c r="D39" s="51">
        <f>E39+F39+G39+H39+I39</f>
        <v>0</v>
      </c>
      <c r="E39" s="42">
        <v>0</v>
      </c>
      <c r="F39" s="42">
        <v>0</v>
      </c>
      <c r="G39" s="51">
        <v>0</v>
      </c>
      <c r="H39" s="42">
        <v>0</v>
      </c>
      <c r="I39" s="42">
        <v>0</v>
      </c>
    </row>
    <row r="40" spans="1:9" ht="15.75">
      <c r="A40" s="103"/>
      <c r="B40" s="164"/>
      <c r="C40" s="17">
        <v>2024</v>
      </c>
      <c r="D40" s="51">
        <f>E40+F40+G40+H40+I40</f>
        <v>0</v>
      </c>
      <c r="E40" s="42">
        <v>0</v>
      </c>
      <c r="F40" s="42">
        <v>0</v>
      </c>
      <c r="G40" s="51">
        <v>0</v>
      </c>
      <c r="H40" s="42">
        <v>0</v>
      </c>
      <c r="I40" s="42">
        <v>0</v>
      </c>
    </row>
    <row r="41" spans="1:9" ht="15.75">
      <c r="A41" s="104"/>
      <c r="B41" s="164"/>
      <c r="C41" s="43" t="s">
        <v>5</v>
      </c>
      <c r="D41" s="52">
        <f aca="true" t="shared" si="3" ref="D41:I41">D38+D39+D40</f>
        <v>105.4</v>
      </c>
      <c r="E41" s="44">
        <f t="shared" si="3"/>
        <v>0</v>
      </c>
      <c r="F41" s="44">
        <f t="shared" si="3"/>
        <v>0</v>
      </c>
      <c r="G41" s="44">
        <f t="shared" si="3"/>
        <v>0</v>
      </c>
      <c r="H41" s="44">
        <f t="shared" si="3"/>
        <v>105.4</v>
      </c>
      <c r="I41" s="44">
        <f t="shared" si="3"/>
        <v>0</v>
      </c>
    </row>
    <row r="42" spans="1:9" ht="15.75">
      <c r="A42" s="166"/>
      <c r="B42" s="164"/>
      <c r="C42" s="17">
        <v>2022</v>
      </c>
      <c r="D42" s="51">
        <f>E42+F42+G42+H42+I42</f>
        <v>1000</v>
      </c>
      <c r="E42" s="42">
        <v>0</v>
      </c>
      <c r="F42" s="42">
        <v>1000</v>
      </c>
      <c r="G42" s="51">
        <v>0</v>
      </c>
      <c r="H42" s="42">
        <v>0</v>
      </c>
      <c r="I42" s="42">
        <v>0</v>
      </c>
    </row>
    <row r="43" spans="1:9" ht="15.75">
      <c r="A43" s="103"/>
      <c r="B43" s="164"/>
      <c r="C43" s="17">
        <v>2023</v>
      </c>
      <c r="D43" s="42">
        <f>E43+F43+G43+H43+I43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9" ht="15.75">
      <c r="A44" s="103"/>
      <c r="B44" s="164"/>
      <c r="C44" s="17">
        <v>2024</v>
      </c>
      <c r="D44" s="42">
        <f>E44+F44+G44+H44+I44</f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1:9" ht="15.75">
      <c r="A45" s="104"/>
      <c r="B45" s="164"/>
      <c r="C45" s="43" t="s">
        <v>5</v>
      </c>
      <c r="D45" s="44">
        <f aca="true" t="shared" si="4" ref="D45:I45">D42+D43+D44</f>
        <v>1000</v>
      </c>
      <c r="E45" s="44">
        <f t="shared" si="4"/>
        <v>0</v>
      </c>
      <c r="F45" s="44">
        <f t="shared" si="4"/>
        <v>1000</v>
      </c>
      <c r="G45" s="44">
        <f t="shared" si="4"/>
        <v>0</v>
      </c>
      <c r="H45" s="44">
        <f t="shared" si="4"/>
        <v>0</v>
      </c>
      <c r="I45" s="44">
        <f t="shared" si="4"/>
        <v>0</v>
      </c>
    </row>
    <row r="46" spans="1:9" ht="2.25" customHeight="1">
      <c r="A46" s="166"/>
      <c r="B46" s="164"/>
      <c r="C46" s="17">
        <v>2022</v>
      </c>
      <c r="D46" s="51">
        <f>E46+F46+G46+H46+I46</f>
        <v>0</v>
      </c>
      <c r="E46" s="42">
        <v>0</v>
      </c>
      <c r="F46" s="42">
        <v>0</v>
      </c>
      <c r="G46" s="51">
        <v>0</v>
      </c>
      <c r="H46" s="42">
        <v>0</v>
      </c>
      <c r="I46" s="42">
        <v>0</v>
      </c>
    </row>
    <row r="47" spans="1:9" ht="15.75" hidden="1">
      <c r="A47" s="103"/>
      <c r="B47" s="164"/>
      <c r="C47" s="17">
        <v>2023</v>
      </c>
      <c r="D47" s="51">
        <f>E47+F47+G47+H47+I47</f>
        <v>0</v>
      </c>
      <c r="E47" s="42">
        <v>0</v>
      </c>
      <c r="F47" s="42">
        <v>0</v>
      </c>
      <c r="G47" s="51">
        <v>0</v>
      </c>
      <c r="H47" s="42">
        <v>0</v>
      </c>
      <c r="I47" s="42">
        <v>0</v>
      </c>
    </row>
    <row r="48" spans="1:9" ht="15.75" hidden="1">
      <c r="A48" s="103"/>
      <c r="B48" s="164"/>
      <c r="C48" s="17">
        <v>2024</v>
      </c>
      <c r="D48" s="51">
        <f>E48+F48+G48+H48+I48</f>
        <v>0</v>
      </c>
      <c r="E48" s="42">
        <v>0</v>
      </c>
      <c r="F48" s="42">
        <v>0</v>
      </c>
      <c r="G48" s="51">
        <v>0</v>
      </c>
      <c r="H48" s="42">
        <v>0</v>
      </c>
      <c r="I48" s="42">
        <v>0</v>
      </c>
    </row>
    <row r="49" spans="1:9" ht="15.75" hidden="1">
      <c r="A49" s="104"/>
      <c r="B49" s="165"/>
      <c r="C49" s="43" t="s">
        <v>5</v>
      </c>
      <c r="D49" s="52">
        <f>SUM(D46:D48)</f>
        <v>0</v>
      </c>
      <c r="E49" s="44">
        <f>E46+E47+E48</f>
        <v>0</v>
      </c>
      <c r="F49" s="44">
        <f>F46+F47+F48</f>
        <v>0</v>
      </c>
      <c r="G49" s="52">
        <f>SUM(G46:G48)</f>
        <v>0</v>
      </c>
      <c r="H49" s="44">
        <f>H46+H47+H48</f>
        <v>0</v>
      </c>
      <c r="I49" s="44">
        <f>I46+I47+I48</f>
        <v>0</v>
      </c>
    </row>
  </sheetData>
  <sheetProtection/>
  <mergeCells count="20">
    <mergeCell ref="A5:I5"/>
    <mergeCell ref="A6:I6"/>
    <mergeCell ref="A7:I7"/>
    <mergeCell ref="A8:A9"/>
    <mergeCell ref="B8:B9"/>
    <mergeCell ref="C8:C9"/>
    <mergeCell ref="D8:I8"/>
    <mergeCell ref="A11:A14"/>
    <mergeCell ref="B11:B14"/>
    <mergeCell ref="A16:A19"/>
    <mergeCell ref="B16:B27"/>
    <mergeCell ref="A20:A23"/>
    <mergeCell ref="A24:A27"/>
    <mergeCell ref="A29:A32"/>
    <mergeCell ref="B29:B32"/>
    <mergeCell ref="A34:A37"/>
    <mergeCell ref="B34:B49"/>
    <mergeCell ref="A38:A41"/>
    <mergeCell ref="A42:A45"/>
    <mergeCell ref="A46:A49"/>
  </mergeCells>
  <hyperlinks>
    <hyperlink ref="I2" r:id="rId1" display="sub_100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10">
      <selection activeCell="L5" sqref="L5"/>
    </sheetView>
  </sheetViews>
  <sheetFormatPr defaultColWidth="9.00390625" defaultRowHeight="12.75"/>
  <cols>
    <col min="8" max="8" width="16.75390625" style="0" customWidth="1"/>
    <col min="9" max="9" width="26.125" style="0" customWidth="1"/>
  </cols>
  <sheetData>
    <row r="1" spans="1:9" ht="39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</row>
    <row r="2" spans="1:9" ht="89.2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</row>
    <row r="3" spans="1:9" ht="218.25" customHeight="1">
      <c r="A3" s="93" t="s">
        <v>58</v>
      </c>
      <c r="B3" s="91"/>
      <c r="C3" s="91"/>
      <c r="D3" s="91"/>
      <c r="E3" s="91"/>
      <c r="F3" s="91"/>
      <c r="G3" s="91"/>
      <c r="H3" s="91"/>
      <c r="I3" s="91"/>
    </row>
    <row r="4" spans="1:9" ht="179.25" customHeight="1">
      <c r="A4" s="91" t="s">
        <v>59</v>
      </c>
      <c r="B4" s="91"/>
      <c r="C4" s="91"/>
      <c r="D4" s="91"/>
      <c r="E4" s="91"/>
      <c r="F4" s="91"/>
      <c r="G4" s="91"/>
      <c r="H4" s="91"/>
      <c r="I4" s="91"/>
    </row>
    <row r="5" spans="1:9" ht="256.5" customHeight="1">
      <c r="A5" s="91" t="s">
        <v>60</v>
      </c>
      <c r="B5" s="91"/>
      <c r="C5" s="91"/>
      <c r="D5" s="91"/>
      <c r="E5" s="91"/>
      <c r="F5" s="91"/>
      <c r="G5" s="91"/>
      <c r="H5" s="91"/>
      <c r="I5" s="91"/>
    </row>
    <row r="6" spans="1:9" ht="225" customHeight="1">
      <c r="A6" s="91" t="s">
        <v>61</v>
      </c>
      <c r="B6" s="91"/>
      <c r="C6" s="91"/>
      <c r="D6" s="91"/>
      <c r="E6" s="91"/>
      <c r="F6" s="91"/>
      <c r="G6" s="91"/>
      <c r="H6" s="91"/>
      <c r="I6" s="91"/>
    </row>
    <row r="7" spans="1:9" ht="225" customHeight="1">
      <c r="A7" s="91"/>
      <c r="B7" s="91"/>
      <c r="C7" s="91"/>
      <c r="D7" s="91"/>
      <c r="E7" s="91"/>
      <c r="F7" s="91"/>
      <c r="G7" s="91"/>
      <c r="H7" s="91"/>
      <c r="I7" s="91"/>
    </row>
    <row r="8" spans="1:9" ht="117.75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9" ht="99.75" customHeight="1">
      <c r="A9" s="91"/>
      <c r="B9" s="91"/>
      <c r="C9" s="91"/>
      <c r="D9" s="91"/>
      <c r="E9" s="91"/>
      <c r="F9" s="91"/>
      <c r="G9" s="91"/>
      <c r="H9" s="91"/>
      <c r="I9" s="91"/>
    </row>
    <row r="10" spans="1:9" ht="211.5" customHeight="1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2.7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12.7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12.75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12.75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12.75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12.75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12.7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2.75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12.7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2.7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2.75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12.75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12.75">
      <c r="A25" s="90"/>
      <c r="B25" s="90"/>
      <c r="C25" s="90"/>
      <c r="D25" s="90"/>
      <c r="E25" s="90"/>
      <c r="F25" s="90"/>
      <c r="G25" s="90"/>
      <c r="H25" s="90"/>
      <c r="I25" s="90"/>
    </row>
  </sheetData>
  <sheetProtection/>
  <mergeCells count="25">
    <mergeCell ref="A1:I1"/>
    <mergeCell ref="A3:I3"/>
    <mergeCell ref="A4:I4"/>
    <mergeCell ref="A5:I5"/>
    <mergeCell ref="A6:I6"/>
    <mergeCell ref="A7:I7"/>
    <mergeCell ref="A2:I2"/>
    <mergeCell ref="A8:I8"/>
    <mergeCell ref="A9:I9"/>
    <mergeCell ref="A10:I10"/>
    <mergeCell ref="A20:I20"/>
    <mergeCell ref="A21:I21"/>
    <mergeCell ref="A11:I11"/>
    <mergeCell ref="A12:I12"/>
    <mergeCell ref="A13:I13"/>
    <mergeCell ref="A14:I14"/>
    <mergeCell ref="A15:I15"/>
    <mergeCell ref="A22:I22"/>
    <mergeCell ref="A23:I23"/>
    <mergeCell ref="A24:I24"/>
    <mergeCell ref="A25:I25"/>
    <mergeCell ref="A16:I16"/>
    <mergeCell ref="A17:I17"/>
    <mergeCell ref="A18:I18"/>
    <mergeCell ref="A19:I19"/>
  </mergeCells>
  <printOptions vertic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zoomScalePageLayoutView="0" workbookViewId="0" topLeftCell="A1">
      <selection activeCell="A1" sqref="A1:F17"/>
    </sheetView>
  </sheetViews>
  <sheetFormatPr defaultColWidth="9.00390625" defaultRowHeight="12.75"/>
  <cols>
    <col min="1" max="1" width="47.00390625" style="5" customWidth="1"/>
    <col min="2" max="2" width="56.875" style="6" customWidth="1"/>
    <col min="3" max="3" width="16.375" style="1" customWidth="1"/>
    <col min="4" max="4" width="14.125" style="1" customWidth="1"/>
    <col min="5" max="5" width="20.00390625" style="1" customWidth="1"/>
    <col min="6" max="6" width="20.75390625" style="1" customWidth="1"/>
    <col min="7" max="16384" width="9.125" style="1" customWidth="1"/>
  </cols>
  <sheetData>
    <row r="1" ht="15.75">
      <c r="F1" s="23" t="s">
        <v>43</v>
      </c>
    </row>
    <row r="2" ht="15.75">
      <c r="F2" s="24" t="s">
        <v>29</v>
      </c>
    </row>
    <row r="3" spans="5:6" ht="15">
      <c r="E3" s="2"/>
      <c r="F3" s="3"/>
    </row>
    <row r="4" spans="1:6" s="7" customFormat="1" ht="18.75">
      <c r="A4" s="99" t="s">
        <v>27</v>
      </c>
      <c r="B4" s="99"/>
      <c r="C4" s="99"/>
      <c r="D4" s="99"/>
      <c r="E4" s="99"/>
      <c r="F4" s="99"/>
    </row>
    <row r="5" spans="1:6" s="7" customFormat="1" ht="63.75" customHeight="1">
      <c r="A5" s="100" t="s">
        <v>102</v>
      </c>
      <c r="B5" s="101"/>
      <c r="C5" s="101"/>
      <c r="D5" s="101"/>
      <c r="E5" s="101"/>
      <c r="F5" s="101"/>
    </row>
    <row r="6" spans="1:6" ht="36.75" customHeight="1">
      <c r="A6" s="95" t="s">
        <v>105</v>
      </c>
      <c r="B6" s="95"/>
      <c r="C6" s="95"/>
      <c r="D6" s="95"/>
      <c r="E6" s="95"/>
      <c r="F6" s="95"/>
    </row>
    <row r="7" spans="1:6" ht="63">
      <c r="A7" s="25" t="s">
        <v>1</v>
      </c>
      <c r="B7" s="25" t="s">
        <v>2</v>
      </c>
      <c r="C7" s="25" t="s">
        <v>7</v>
      </c>
      <c r="D7" s="25" t="s">
        <v>3</v>
      </c>
      <c r="E7" s="25" t="s">
        <v>9</v>
      </c>
      <c r="F7" s="25" t="s">
        <v>8</v>
      </c>
    </row>
    <row r="8" spans="1:6" s="10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</row>
    <row r="9" spans="1:9" ht="23.25" customHeight="1">
      <c r="A9" s="96" t="s">
        <v>106</v>
      </c>
      <c r="B9" s="94" t="s">
        <v>107</v>
      </c>
      <c r="C9" s="8">
        <v>2022</v>
      </c>
      <c r="D9" s="8" t="s">
        <v>110</v>
      </c>
      <c r="E9" s="55">
        <v>0</v>
      </c>
      <c r="F9" s="55">
        <v>8</v>
      </c>
      <c r="I9" s="1" t="s">
        <v>11</v>
      </c>
    </row>
    <row r="10" spans="1:6" ht="25.5" customHeight="1">
      <c r="A10" s="97"/>
      <c r="B10" s="94"/>
      <c r="C10" s="8">
        <v>2023</v>
      </c>
      <c r="D10" s="8" t="s">
        <v>110</v>
      </c>
      <c r="E10" s="55">
        <v>0</v>
      </c>
      <c r="F10" s="55">
        <v>8</v>
      </c>
    </row>
    <row r="11" spans="1:6" ht="24.75" customHeight="1">
      <c r="A11" s="97"/>
      <c r="B11" s="94"/>
      <c r="C11" s="8">
        <v>2024</v>
      </c>
      <c r="D11" s="8" t="s">
        <v>110</v>
      </c>
      <c r="E11" s="55">
        <v>0</v>
      </c>
      <c r="F11" s="55">
        <v>8</v>
      </c>
    </row>
    <row r="12" spans="1:6" ht="30" customHeight="1">
      <c r="A12" s="97"/>
      <c r="B12" s="94" t="s">
        <v>108</v>
      </c>
      <c r="C12" s="8">
        <v>2022</v>
      </c>
      <c r="D12" s="8" t="s">
        <v>111</v>
      </c>
      <c r="E12" s="55">
        <v>0</v>
      </c>
      <c r="F12" s="55">
        <v>3</v>
      </c>
    </row>
    <row r="13" spans="1:6" ht="33" customHeight="1">
      <c r="A13" s="97"/>
      <c r="B13" s="94"/>
      <c r="C13" s="8">
        <v>2023</v>
      </c>
      <c r="D13" s="8" t="s">
        <v>111</v>
      </c>
      <c r="E13" s="55">
        <v>0</v>
      </c>
      <c r="F13" s="55">
        <v>0</v>
      </c>
    </row>
    <row r="14" spans="1:6" ht="30.75" customHeight="1">
      <c r="A14" s="97"/>
      <c r="B14" s="94"/>
      <c r="C14" s="8">
        <v>2024</v>
      </c>
      <c r="D14" s="8" t="s">
        <v>111</v>
      </c>
      <c r="E14" s="55">
        <v>0</v>
      </c>
      <c r="F14" s="55">
        <v>0</v>
      </c>
    </row>
    <row r="15" spans="1:6" ht="39.75" customHeight="1">
      <c r="A15" s="97"/>
      <c r="B15" s="94" t="s">
        <v>109</v>
      </c>
      <c r="C15" s="8">
        <v>2022</v>
      </c>
      <c r="D15" s="8" t="s">
        <v>111</v>
      </c>
      <c r="E15" s="55">
        <v>0</v>
      </c>
      <c r="F15" s="8">
        <v>1</v>
      </c>
    </row>
    <row r="16" spans="1:6" ht="28.5" customHeight="1">
      <c r="A16" s="97"/>
      <c r="B16" s="94"/>
      <c r="C16" s="8">
        <v>2023</v>
      </c>
      <c r="D16" s="8" t="s">
        <v>111</v>
      </c>
      <c r="E16" s="55">
        <v>0</v>
      </c>
      <c r="F16" s="8">
        <v>1</v>
      </c>
    </row>
    <row r="17" spans="1:6" ht="40.5" customHeight="1">
      <c r="A17" s="98"/>
      <c r="B17" s="94"/>
      <c r="C17" s="8">
        <v>2024</v>
      </c>
      <c r="D17" s="8" t="s">
        <v>111</v>
      </c>
      <c r="E17" s="55">
        <v>0</v>
      </c>
      <c r="F17" s="8">
        <v>1</v>
      </c>
    </row>
    <row r="18" spans="1:6" ht="23.25" customHeight="1" hidden="1">
      <c r="A18" s="94"/>
      <c r="B18" s="94"/>
      <c r="C18" s="8"/>
      <c r="D18" s="8"/>
      <c r="E18" s="56"/>
      <c r="F18" s="56"/>
    </row>
    <row r="19" spans="1:6" ht="21.75" customHeight="1" hidden="1">
      <c r="A19" s="94"/>
      <c r="B19" s="94"/>
      <c r="C19" s="8"/>
      <c r="D19" s="8"/>
      <c r="E19" s="56"/>
      <c r="F19" s="56"/>
    </row>
    <row r="20" spans="1:6" ht="30" customHeight="1" hidden="1">
      <c r="A20" s="94"/>
      <c r="B20" s="94"/>
      <c r="C20" s="8"/>
      <c r="D20" s="8"/>
      <c r="E20" s="56"/>
      <c r="F20" s="56"/>
    </row>
    <row r="21" spans="1:6" ht="26.25" customHeight="1" hidden="1">
      <c r="A21" s="94"/>
      <c r="B21" s="94"/>
      <c r="C21" s="8"/>
      <c r="D21" s="8"/>
      <c r="E21" s="55"/>
      <c r="F21" s="55"/>
    </row>
    <row r="22" spans="1:6" ht="24" customHeight="1" hidden="1">
      <c r="A22" s="94"/>
      <c r="B22" s="94"/>
      <c r="C22" s="8"/>
      <c r="D22" s="8"/>
      <c r="E22" s="55"/>
      <c r="F22" s="55"/>
    </row>
    <row r="23" spans="1:6" ht="21" customHeight="1" hidden="1">
      <c r="A23" s="94"/>
      <c r="B23" s="94"/>
      <c r="C23" s="8"/>
      <c r="D23" s="8"/>
      <c r="E23" s="55"/>
      <c r="F23" s="55"/>
    </row>
  </sheetData>
  <sheetProtection/>
  <mergeCells count="10">
    <mergeCell ref="B18:B20"/>
    <mergeCell ref="A6:F6"/>
    <mergeCell ref="A9:A17"/>
    <mergeCell ref="A4:F4"/>
    <mergeCell ref="A5:F5"/>
    <mergeCell ref="A18:A23"/>
    <mergeCell ref="B21:B23"/>
    <mergeCell ref="B9:B11"/>
    <mergeCell ref="B12:B14"/>
    <mergeCell ref="B15:B17"/>
  </mergeCells>
  <hyperlinks>
    <hyperlink ref="F2" r:id="rId1" display="sub_1000"/>
  </hyperlinks>
  <printOptions/>
  <pageMargins left="1.1811023622047245" right="0.3937007874015748" top="0.7874015748031497" bottom="0.1968503937007874" header="0.31496062992125984" footer="0.31496062992125984"/>
  <pageSetup fitToHeight="0"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F17"/>
    </sheetView>
  </sheetViews>
  <sheetFormatPr defaultColWidth="9.00390625" defaultRowHeight="12.75"/>
  <cols>
    <col min="1" max="1" width="31.625" style="0" customWidth="1"/>
    <col min="2" max="2" width="30.375" style="0" customWidth="1"/>
    <col min="3" max="3" width="18.75390625" style="0" customWidth="1"/>
    <col min="4" max="4" width="18.625" style="0" customWidth="1"/>
    <col min="5" max="5" width="20.625" style="0" customWidth="1"/>
    <col min="6" max="6" width="25.375" style="0" customWidth="1"/>
  </cols>
  <sheetData>
    <row r="1" spans="1:6" ht="15.75">
      <c r="A1" s="5"/>
      <c r="B1" s="6"/>
      <c r="C1" s="1"/>
      <c r="D1" s="1"/>
      <c r="E1" s="1"/>
      <c r="F1" s="23" t="s">
        <v>43</v>
      </c>
    </row>
    <row r="2" spans="1:6" ht="15.75">
      <c r="A2" s="5"/>
      <c r="B2" s="6"/>
      <c r="C2" s="1"/>
      <c r="D2" s="1"/>
      <c r="E2" s="1"/>
      <c r="F2" s="24" t="s">
        <v>29</v>
      </c>
    </row>
    <row r="3" spans="1:6" ht="15">
      <c r="A3" s="5"/>
      <c r="B3" s="6"/>
      <c r="C3" s="1"/>
      <c r="D3" s="1"/>
      <c r="E3" s="2"/>
      <c r="F3" s="3"/>
    </row>
    <row r="4" spans="1:6" ht="18.75">
      <c r="A4" s="99" t="s">
        <v>27</v>
      </c>
      <c r="B4" s="99"/>
      <c r="C4" s="99"/>
      <c r="D4" s="99"/>
      <c r="E4" s="99"/>
      <c r="F4" s="99"/>
    </row>
    <row r="5" spans="1:6" ht="16.5">
      <c r="A5" s="100" t="s">
        <v>102</v>
      </c>
      <c r="B5" s="101"/>
      <c r="C5" s="101"/>
      <c r="D5" s="101"/>
      <c r="E5" s="101"/>
      <c r="F5" s="101"/>
    </row>
    <row r="6" spans="1:6" ht="38.25" customHeight="1">
      <c r="A6" s="95" t="s">
        <v>112</v>
      </c>
      <c r="B6" s="95"/>
      <c r="C6" s="95"/>
      <c r="D6" s="95"/>
      <c r="E6" s="95"/>
      <c r="F6" s="95"/>
    </row>
    <row r="7" spans="1:6" ht="81.75" customHeight="1">
      <c r="A7" s="58" t="s">
        <v>1</v>
      </c>
      <c r="B7" s="58" t="s">
        <v>2</v>
      </c>
      <c r="C7" s="58" t="s">
        <v>7</v>
      </c>
      <c r="D7" s="58" t="s">
        <v>3</v>
      </c>
      <c r="E7" s="58" t="s">
        <v>9</v>
      </c>
      <c r="F7" s="58" t="s">
        <v>8</v>
      </c>
    </row>
    <row r="8" spans="1:6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</row>
    <row r="9" spans="1:6" ht="32.25" customHeight="1">
      <c r="A9" s="102" t="s">
        <v>115</v>
      </c>
      <c r="B9" s="94" t="s">
        <v>116</v>
      </c>
      <c r="C9" s="8">
        <v>2022</v>
      </c>
      <c r="D9" s="8" t="s">
        <v>113</v>
      </c>
      <c r="E9" s="55">
        <v>0</v>
      </c>
      <c r="F9" s="55">
        <v>1</v>
      </c>
    </row>
    <row r="10" spans="1:6" ht="27.75" customHeight="1">
      <c r="A10" s="103"/>
      <c r="B10" s="94"/>
      <c r="C10" s="8">
        <v>2023</v>
      </c>
      <c r="D10" s="8" t="s">
        <v>113</v>
      </c>
      <c r="E10" s="55">
        <v>0</v>
      </c>
      <c r="F10" s="55">
        <v>1</v>
      </c>
    </row>
    <row r="11" spans="1:6" ht="31.5" customHeight="1">
      <c r="A11" s="103"/>
      <c r="B11" s="94"/>
      <c r="C11" s="8">
        <v>2024</v>
      </c>
      <c r="D11" s="8" t="s">
        <v>113</v>
      </c>
      <c r="E11" s="55">
        <v>0</v>
      </c>
      <c r="F11" s="55">
        <v>1</v>
      </c>
    </row>
    <row r="12" spans="1:6" ht="30.75" customHeight="1">
      <c r="A12" s="103"/>
      <c r="B12" s="94" t="s">
        <v>117</v>
      </c>
      <c r="C12" s="8">
        <v>2022</v>
      </c>
      <c r="D12" s="8" t="s">
        <v>114</v>
      </c>
      <c r="E12" s="55">
        <v>0</v>
      </c>
      <c r="F12" s="55">
        <v>1</v>
      </c>
    </row>
    <row r="13" spans="1:6" ht="26.25" customHeight="1">
      <c r="A13" s="103"/>
      <c r="B13" s="94"/>
      <c r="C13" s="8">
        <v>2023</v>
      </c>
      <c r="D13" s="8" t="s">
        <v>114</v>
      </c>
      <c r="E13" s="55">
        <v>0</v>
      </c>
      <c r="F13" s="55">
        <v>1</v>
      </c>
    </row>
    <row r="14" spans="1:6" ht="25.5" customHeight="1">
      <c r="A14" s="103"/>
      <c r="B14" s="94"/>
      <c r="C14" s="8">
        <v>2024</v>
      </c>
      <c r="D14" s="8" t="s">
        <v>114</v>
      </c>
      <c r="E14" s="55">
        <v>0</v>
      </c>
      <c r="F14" s="55">
        <v>1</v>
      </c>
    </row>
    <row r="15" spans="1:6" ht="30.75" customHeight="1">
      <c r="A15" s="103"/>
      <c r="B15" s="94" t="s">
        <v>118</v>
      </c>
      <c r="C15" s="8">
        <v>2022</v>
      </c>
      <c r="D15" s="8" t="s">
        <v>114</v>
      </c>
      <c r="E15" s="55">
        <v>0</v>
      </c>
      <c r="F15" s="55">
        <v>1</v>
      </c>
    </row>
    <row r="16" spans="1:6" ht="33.75" customHeight="1">
      <c r="A16" s="103"/>
      <c r="B16" s="94"/>
      <c r="C16" s="8">
        <v>2023</v>
      </c>
      <c r="D16" s="8" t="s">
        <v>114</v>
      </c>
      <c r="E16" s="55">
        <v>0</v>
      </c>
      <c r="F16" s="55">
        <v>1</v>
      </c>
    </row>
    <row r="17" spans="1:14" ht="29.25" customHeight="1">
      <c r="A17" s="104"/>
      <c r="B17" s="94"/>
      <c r="C17" s="8">
        <v>2024</v>
      </c>
      <c r="D17" s="8" t="s">
        <v>114</v>
      </c>
      <c r="E17" s="55">
        <v>0</v>
      </c>
      <c r="F17" s="55">
        <v>1</v>
      </c>
      <c r="N17" t="s">
        <v>104</v>
      </c>
    </row>
  </sheetData>
  <sheetProtection/>
  <mergeCells count="7">
    <mergeCell ref="A4:F4"/>
    <mergeCell ref="A5:F5"/>
    <mergeCell ref="A6:F6"/>
    <mergeCell ref="A9:A17"/>
    <mergeCell ref="B9:B11"/>
    <mergeCell ref="B12:B14"/>
    <mergeCell ref="B15:B17"/>
  </mergeCells>
  <hyperlinks>
    <hyperlink ref="F2" r:id="rId1" display="sub_1000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3.875" style="0" customWidth="1"/>
    <col min="2" max="2" width="39.75390625" style="0" customWidth="1"/>
    <col min="3" max="3" width="23.375" style="0" customWidth="1"/>
    <col min="4" max="4" width="19.625" style="0" customWidth="1"/>
    <col min="5" max="5" width="22.00390625" style="0" customWidth="1"/>
    <col min="6" max="6" width="24.75390625" style="0" customWidth="1"/>
  </cols>
  <sheetData>
    <row r="1" spans="1:6" ht="15.75">
      <c r="A1" s="5"/>
      <c r="B1" s="6"/>
      <c r="C1" s="1"/>
      <c r="D1" s="1"/>
      <c r="E1" s="1"/>
      <c r="F1" s="23" t="s">
        <v>43</v>
      </c>
    </row>
    <row r="2" spans="1:6" ht="15.75">
      <c r="A2" s="5"/>
      <c r="B2" s="6"/>
      <c r="C2" s="1"/>
      <c r="D2" s="1"/>
      <c r="E2" s="1"/>
      <c r="F2" s="24" t="s">
        <v>29</v>
      </c>
    </row>
    <row r="3" spans="1:6" ht="15">
      <c r="A3" s="5"/>
      <c r="B3" s="6"/>
      <c r="C3" s="1"/>
      <c r="D3" s="1"/>
      <c r="E3" s="2"/>
      <c r="F3" s="3"/>
    </row>
    <row r="4" spans="1:6" ht="18.75">
      <c r="A4" s="99" t="s">
        <v>27</v>
      </c>
      <c r="B4" s="99"/>
      <c r="C4" s="99"/>
      <c r="D4" s="99"/>
      <c r="E4" s="99"/>
      <c r="F4" s="99"/>
    </row>
    <row r="5" spans="1:6" ht="16.5">
      <c r="A5" s="100" t="s">
        <v>102</v>
      </c>
      <c r="B5" s="101"/>
      <c r="C5" s="101"/>
      <c r="D5" s="101"/>
      <c r="E5" s="101"/>
      <c r="F5" s="101"/>
    </row>
    <row r="6" spans="1:6" ht="15.75">
      <c r="A6" s="95" t="s">
        <v>97</v>
      </c>
      <c r="B6" s="95"/>
      <c r="C6" s="95"/>
      <c r="D6" s="95"/>
      <c r="E6" s="95"/>
      <c r="F6" s="95"/>
    </row>
    <row r="7" spans="1:6" ht="64.5" customHeight="1">
      <c r="A7" s="58" t="s">
        <v>1</v>
      </c>
      <c r="B7" s="58" t="s">
        <v>2</v>
      </c>
      <c r="C7" s="58" t="s">
        <v>7</v>
      </c>
      <c r="D7" s="58" t="s">
        <v>3</v>
      </c>
      <c r="E7" s="58" t="s">
        <v>9</v>
      </c>
      <c r="F7" s="58" t="s">
        <v>8</v>
      </c>
    </row>
    <row r="8" spans="1:6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</row>
    <row r="9" spans="1:6" ht="30.75" customHeight="1">
      <c r="A9" s="102" t="s">
        <v>119</v>
      </c>
      <c r="B9" s="94" t="s">
        <v>120</v>
      </c>
      <c r="C9" s="8">
        <v>2022</v>
      </c>
      <c r="D9" s="8" t="s">
        <v>113</v>
      </c>
      <c r="E9" s="55">
        <v>0</v>
      </c>
      <c r="F9" s="55">
        <v>1</v>
      </c>
    </row>
    <row r="10" spans="1:6" ht="34.5" customHeight="1">
      <c r="A10" s="103"/>
      <c r="B10" s="94"/>
      <c r="C10" s="8">
        <v>2023</v>
      </c>
      <c r="D10" s="8" t="s">
        <v>113</v>
      </c>
      <c r="E10" s="55">
        <v>0</v>
      </c>
      <c r="F10" s="55">
        <v>1</v>
      </c>
    </row>
    <row r="11" spans="1:6" ht="31.5" customHeight="1">
      <c r="A11" s="104"/>
      <c r="B11" s="94"/>
      <c r="C11" s="8">
        <v>2024</v>
      </c>
      <c r="D11" s="8" t="s">
        <v>113</v>
      </c>
      <c r="E11" s="55">
        <v>0</v>
      </c>
      <c r="F11" s="55">
        <v>1</v>
      </c>
    </row>
  </sheetData>
  <sheetProtection/>
  <mergeCells count="5">
    <mergeCell ref="A4:F4"/>
    <mergeCell ref="A5:F5"/>
    <mergeCell ref="A6:F6"/>
    <mergeCell ref="A9:A11"/>
    <mergeCell ref="B9:B11"/>
  </mergeCells>
  <hyperlinks>
    <hyperlink ref="F2" r:id="rId1" display="sub_1000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33.625" style="0" customWidth="1"/>
    <col min="2" max="2" width="30.875" style="0" customWidth="1"/>
    <col min="3" max="3" width="27.875" style="0" customWidth="1"/>
    <col min="4" max="4" width="24.25390625" style="0" customWidth="1"/>
    <col min="5" max="5" width="22.00390625" style="0" customWidth="1"/>
    <col min="7" max="7" width="7.625" style="0" customWidth="1"/>
    <col min="8" max="8" width="5.125" style="0" customWidth="1"/>
    <col min="9" max="9" width="9.125" style="0" hidden="1" customWidth="1"/>
    <col min="10" max="10" width="4.375" style="0" customWidth="1"/>
    <col min="11" max="11" width="13.625" style="0" customWidth="1"/>
  </cols>
  <sheetData>
    <row r="1" spans="1:10" ht="38.25" customHeight="1">
      <c r="A1" s="112" t="s">
        <v>63</v>
      </c>
      <c r="B1" s="112"/>
      <c r="C1" s="112"/>
      <c r="D1" s="112"/>
      <c r="E1" s="112"/>
      <c r="F1" s="112"/>
      <c r="G1" s="112"/>
      <c r="H1" s="112"/>
      <c r="I1" s="59"/>
      <c r="J1" s="60"/>
    </row>
    <row r="2" spans="1:10" ht="39.75" customHeight="1">
      <c r="A2" s="71" t="s">
        <v>64</v>
      </c>
      <c r="B2" s="113" t="s">
        <v>89</v>
      </c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6" t="s">
        <v>65</v>
      </c>
      <c r="B3" s="121" t="s">
        <v>96</v>
      </c>
      <c r="C3" s="122"/>
      <c r="D3" s="122"/>
      <c r="E3" s="122"/>
      <c r="F3" s="122"/>
      <c r="G3" s="122"/>
      <c r="H3" s="122"/>
      <c r="I3" s="122"/>
      <c r="J3" s="123"/>
    </row>
    <row r="4" spans="1:10" ht="90.75" customHeight="1">
      <c r="A4" s="117"/>
      <c r="B4" s="124"/>
      <c r="C4" s="125"/>
      <c r="D4" s="125"/>
      <c r="E4" s="125"/>
      <c r="F4" s="125"/>
      <c r="G4" s="125"/>
      <c r="H4" s="125"/>
      <c r="I4" s="125"/>
      <c r="J4" s="126"/>
    </row>
    <row r="5" spans="1:10" ht="51" customHeight="1">
      <c r="A5" s="61" t="s">
        <v>66</v>
      </c>
      <c r="B5" s="118" t="s">
        <v>72</v>
      </c>
      <c r="C5" s="119"/>
      <c r="D5" s="119"/>
      <c r="E5" s="119"/>
      <c r="F5" s="119"/>
      <c r="G5" s="119"/>
      <c r="H5" s="119"/>
      <c r="I5" s="119"/>
      <c r="J5" s="120"/>
    </row>
    <row r="6" spans="1:10" ht="48.75" customHeight="1">
      <c r="A6" s="62" t="s">
        <v>73</v>
      </c>
      <c r="B6" s="109" t="s">
        <v>74</v>
      </c>
      <c r="C6" s="110"/>
      <c r="D6" s="110"/>
      <c r="E6" s="110"/>
      <c r="F6" s="110"/>
      <c r="G6" s="110"/>
      <c r="H6" s="110"/>
      <c r="I6" s="110"/>
      <c r="J6" s="111"/>
    </row>
    <row r="7" spans="1:10" ht="15.75" customHeight="1">
      <c r="A7" s="106" t="s">
        <v>88</v>
      </c>
      <c r="B7" s="128" t="s">
        <v>77</v>
      </c>
      <c r="C7" s="129"/>
      <c r="D7" s="129"/>
      <c r="E7" s="129"/>
      <c r="F7" s="129"/>
      <c r="G7" s="129"/>
      <c r="H7" s="129"/>
      <c r="I7" s="129"/>
      <c r="J7" s="130"/>
    </row>
    <row r="8" spans="1:10" ht="15" customHeight="1">
      <c r="A8" s="106"/>
      <c r="B8" s="128"/>
      <c r="C8" s="129"/>
      <c r="D8" s="129"/>
      <c r="E8" s="129"/>
      <c r="F8" s="129"/>
      <c r="G8" s="129"/>
      <c r="H8" s="129"/>
      <c r="I8" s="129"/>
      <c r="J8" s="130"/>
    </row>
    <row r="9" spans="1:10" ht="15.75" customHeight="1" hidden="1">
      <c r="A9" s="106"/>
      <c r="B9" s="128"/>
      <c r="C9" s="129"/>
      <c r="D9" s="129"/>
      <c r="E9" s="129"/>
      <c r="F9" s="129"/>
      <c r="G9" s="129"/>
      <c r="H9" s="129"/>
      <c r="I9" s="129"/>
      <c r="J9" s="130"/>
    </row>
    <row r="10" spans="1:10" ht="15.75" customHeight="1" hidden="1">
      <c r="A10" s="106"/>
      <c r="B10" s="128"/>
      <c r="C10" s="129"/>
      <c r="D10" s="129"/>
      <c r="E10" s="129"/>
      <c r="F10" s="129"/>
      <c r="G10" s="129"/>
      <c r="H10" s="129"/>
      <c r="I10" s="129"/>
      <c r="J10" s="130"/>
    </row>
    <row r="11" spans="1:10" ht="15.75" customHeight="1" hidden="1">
      <c r="A11" s="106"/>
      <c r="B11" s="128"/>
      <c r="C11" s="129"/>
      <c r="D11" s="129"/>
      <c r="E11" s="129"/>
      <c r="F11" s="129"/>
      <c r="G11" s="129"/>
      <c r="H11" s="129"/>
      <c r="I11" s="129"/>
      <c r="J11" s="130"/>
    </row>
    <row r="12" spans="1:10" ht="15.75" customHeight="1" hidden="1">
      <c r="A12" s="106"/>
      <c r="B12" s="128"/>
      <c r="C12" s="129"/>
      <c r="D12" s="129"/>
      <c r="E12" s="129"/>
      <c r="F12" s="129"/>
      <c r="G12" s="129"/>
      <c r="H12" s="129"/>
      <c r="I12" s="129"/>
      <c r="J12" s="130"/>
    </row>
    <row r="13" spans="1:10" ht="15.75" customHeight="1" hidden="1">
      <c r="A13" s="107"/>
      <c r="B13" s="131"/>
      <c r="C13" s="132"/>
      <c r="D13" s="132"/>
      <c r="E13" s="132"/>
      <c r="F13" s="132"/>
      <c r="G13" s="132"/>
      <c r="H13" s="132"/>
      <c r="I13" s="132"/>
      <c r="J13" s="133"/>
    </row>
    <row r="14" spans="1:10" ht="37.5">
      <c r="A14" s="62" t="s">
        <v>67</v>
      </c>
      <c r="B14" s="109" t="s">
        <v>75</v>
      </c>
      <c r="C14" s="110"/>
      <c r="D14" s="110"/>
      <c r="E14" s="110"/>
      <c r="F14" s="110"/>
      <c r="G14" s="110"/>
      <c r="H14" s="110"/>
      <c r="I14" s="110"/>
      <c r="J14" s="111"/>
    </row>
    <row r="15" spans="1:10" ht="27" customHeight="1">
      <c r="A15" s="105" t="s">
        <v>68</v>
      </c>
      <c r="B15" s="68"/>
      <c r="C15" s="108" t="s">
        <v>69</v>
      </c>
      <c r="D15" s="108"/>
      <c r="E15" s="108"/>
      <c r="F15" s="108"/>
      <c r="G15" s="108"/>
      <c r="H15" s="108"/>
      <c r="I15" s="69"/>
      <c r="J15" s="70"/>
    </row>
    <row r="16" spans="1:10" ht="56.25">
      <c r="A16" s="106"/>
      <c r="B16" s="65" t="s">
        <v>78</v>
      </c>
      <c r="C16" s="65" t="s">
        <v>79</v>
      </c>
      <c r="D16" s="65" t="s">
        <v>80</v>
      </c>
      <c r="E16" s="65" t="s">
        <v>81</v>
      </c>
      <c r="F16" s="134" t="s">
        <v>82</v>
      </c>
      <c r="G16" s="135"/>
      <c r="H16" s="135"/>
      <c r="I16" s="135"/>
      <c r="J16" s="136"/>
    </row>
    <row r="17" spans="1:10" ht="27" customHeight="1">
      <c r="A17" s="106"/>
      <c r="B17" s="67" t="s">
        <v>83</v>
      </c>
      <c r="C17" s="66">
        <v>3027.5</v>
      </c>
      <c r="D17" s="66">
        <v>619.5</v>
      </c>
      <c r="E17" s="66">
        <v>619.5</v>
      </c>
      <c r="F17" s="137">
        <v>4266.5</v>
      </c>
      <c r="G17" s="138"/>
      <c r="H17" s="138"/>
      <c r="I17" s="138"/>
      <c r="J17" s="139"/>
    </row>
    <row r="18" spans="1:10" ht="64.5" customHeight="1">
      <c r="A18" s="106"/>
      <c r="B18" s="67" t="s">
        <v>84</v>
      </c>
      <c r="C18" s="67">
        <v>3027.5</v>
      </c>
      <c r="D18" s="67">
        <v>619.5</v>
      </c>
      <c r="E18" s="67">
        <v>619.5</v>
      </c>
      <c r="F18" s="134">
        <v>4226.5</v>
      </c>
      <c r="G18" s="135"/>
      <c r="H18" s="135"/>
      <c r="I18" s="135"/>
      <c r="J18" s="136"/>
    </row>
    <row r="19" spans="1:10" ht="60" customHeight="1">
      <c r="A19" s="107"/>
      <c r="B19" s="67" t="s">
        <v>70</v>
      </c>
      <c r="C19" s="67">
        <f>'[1]Приложение №13 (ПП1)'!G12</f>
        <v>0</v>
      </c>
      <c r="D19" s="67">
        <f>'[1]Приложение №13 (ПП1)'!H12</f>
        <v>0</v>
      </c>
      <c r="E19" s="67">
        <f>'[1]Приложение №13 (ПП1)'!I12</f>
        <v>0</v>
      </c>
      <c r="F19" s="134">
        <f>'[1]Приложение №13 (ПП1)'!J12</f>
        <v>0</v>
      </c>
      <c r="G19" s="135"/>
      <c r="H19" s="135"/>
      <c r="I19" s="135"/>
      <c r="J19" s="136"/>
    </row>
    <row r="20" spans="1:10" ht="18.75">
      <c r="A20" s="127" t="s">
        <v>71</v>
      </c>
      <c r="B20" s="109" t="s">
        <v>87</v>
      </c>
      <c r="C20" s="110"/>
      <c r="D20" s="110"/>
      <c r="E20" s="110"/>
      <c r="F20" s="110"/>
      <c r="G20" s="110"/>
      <c r="H20" s="110"/>
      <c r="I20" s="110"/>
      <c r="J20" s="111"/>
    </row>
    <row r="21" spans="1:10" ht="18.75">
      <c r="A21" s="127"/>
      <c r="B21" s="109" t="s">
        <v>86</v>
      </c>
      <c r="C21" s="110"/>
      <c r="D21" s="110"/>
      <c r="E21" s="110"/>
      <c r="F21" s="110"/>
      <c r="G21" s="110"/>
      <c r="H21" s="110"/>
      <c r="I21" s="110"/>
      <c r="J21" s="111"/>
    </row>
    <row r="22" spans="1:10" ht="18.75">
      <c r="A22" s="127"/>
      <c r="B22" s="109" t="s">
        <v>85</v>
      </c>
      <c r="C22" s="110"/>
      <c r="D22" s="110"/>
      <c r="E22" s="110"/>
      <c r="F22" s="110"/>
      <c r="G22" s="110"/>
      <c r="H22" s="110"/>
      <c r="I22" s="110"/>
      <c r="J22" s="111"/>
    </row>
  </sheetData>
  <sheetProtection/>
  <mergeCells count="19">
    <mergeCell ref="A20:A22"/>
    <mergeCell ref="B20:J20"/>
    <mergeCell ref="B21:J21"/>
    <mergeCell ref="B22:J22"/>
    <mergeCell ref="B7:J13"/>
    <mergeCell ref="F16:J16"/>
    <mergeCell ref="F17:J17"/>
    <mergeCell ref="A7:A13"/>
    <mergeCell ref="F18:J18"/>
    <mergeCell ref="F19:J19"/>
    <mergeCell ref="A15:A19"/>
    <mergeCell ref="C15:H15"/>
    <mergeCell ref="B14:J14"/>
    <mergeCell ref="A1:H1"/>
    <mergeCell ref="B2:J2"/>
    <mergeCell ref="A3:A4"/>
    <mergeCell ref="B5:J5"/>
    <mergeCell ref="B3:J4"/>
    <mergeCell ref="B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1" sqref="A1:J22"/>
    </sheetView>
  </sheetViews>
  <sheetFormatPr defaultColWidth="9.00390625" defaultRowHeight="12.75"/>
  <cols>
    <col min="1" max="1" width="44.375" style="0" customWidth="1"/>
    <col min="2" max="2" width="39.75390625" style="0" customWidth="1"/>
    <col min="3" max="3" width="29.625" style="0" customWidth="1"/>
    <col min="4" max="4" width="25.625" style="0" customWidth="1"/>
    <col min="5" max="5" width="27.25390625" style="0" customWidth="1"/>
    <col min="6" max="6" width="9.625" style="0" customWidth="1"/>
    <col min="7" max="7" width="6.375" style="0" customWidth="1"/>
    <col min="8" max="8" width="0.74609375" style="0" customWidth="1"/>
    <col min="9" max="9" width="9.125" style="0" hidden="1" customWidth="1"/>
    <col min="10" max="10" width="4.875" style="0" customWidth="1"/>
  </cols>
  <sheetData>
    <row r="1" spans="1:10" ht="39" customHeight="1">
      <c r="A1" s="112" t="s">
        <v>63</v>
      </c>
      <c r="B1" s="112"/>
      <c r="C1" s="112"/>
      <c r="D1" s="112"/>
      <c r="E1" s="112"/>
      <c r="F1" s="112"/>
      <c r="G1" s="112"/>
      <c r="H1" s="112"/>
      <c r="I1" s="72"/>
      <c r="J1" s="73"/>
    </row>
    <row r="2" spans="1:10" ht="44.25" customHeight="1">
      <c r="A2" s="61" t="s">
        <v>64</v>
      </c>
      <c r="B2" s="140" t="s">
        <v>90</v>
      </c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16" t="s">
        <v>65</v>
      </c>
      <c r="B3" s="121" t="s">
        <v>91</v>
      </c>
      <c r="C3" s="122"/>
      <c r="D3" s="122"/>
      <c r="E3" s="122"/>
      <c r="F3" s="122"/>
      <c r="G3" s="122"/>
      <c r="H3" s="122"/>
      <c r="I3" s="122"/>
      <c r="J3" s="123"/>
    </row>
    <row r="4" spans="1:10" ht="60" customHeight="1">
      <c r="A4" s="117"/>
      <c r="B4" s="124"/>
      <c r="C4" s="125"/>
      <c r="D4" s="125"/>
      <c r="E4" s="125"/>
      <c r="F4" s="125"/>
      <c r="G4" s="125"/>
      <c r="H4" s="125"/>
      <c r="I4" s="125"/>
      <c r="J4" s="126"/>
    </row>
    <row r="5" spans="1:10" ht="37.5">
      <c r="A5" s="61" t="s">
        <v>66</v>
      </c>
      <c r="B5" s="118" t="s">
        <v>72</v>
      </c>
      <c r="C5" s="119"/>
      <c r="D5" s="119"/>
      <c r="E5" s="119"/>
      <c r="F5" s="119"/>
      <c r="G5" s="119"/>
      <c r="H5" s="119"/>
      <c r="I5" s="119"/>
      <c r="J5" s="120"/>
    </row>
    <row r="6" spans="1:10" ht="37.5">
      <c r="A6" s="62" t="s">
        <v>73</v>
      </c>
      <c r="B6" s="109" t="s">
        <v>74</v>
      </c>
      <c r="C6" s="110"/>
      <c r="D6" s="110"/>
      <c r="E6" s="110"/>
      <c r="F6" s="110"/>
      <c r="G6" s="110"/>
      <c r="H6" s="110"/>
      <c r="I6" s="110"/>
      <c r="J6" s="111"/>
    </row>
    <row r="7" spans="1:10" ht="12.75">
      <c r="A7" s="106" t="s">
        <v>76</v>
      </c>
      <c r="B7" s="143" t="s">
        <v>92</v>
      </c>
      <c r="C7" s="144"/>
      <c r="D7" s="144"/>
      <c r="E7" s="144"/>
      <c r="F7" s="144"/>
      <c r="G7" s="144"/>
      <c r="H7" s="144"/>
      <c r="I7" s="144"/>
      <c r="J7" s="145"/>
    </row>
    <row r="8" spans="1:10" ht="12.75">
      <c r="A8" s="106"/>
      <c r="B8" s="146"/>
      <c r="C8" s="147"/>
      <c r="D8" s="147"/>
      <c r="E8" s="147"/>
      <c r="F8" s="147"/>
      <c r="G8" s="147"/>
      <c r="H8" s="147"/>
      <c r="I8" s="147"/>
      <c r="J8" s="148"/>
    </row>
    <row r="9" spans="1:10" ht="12.75">
      <c r="A9" s="106"/>
      <c r="B9" s="146"/>
      <c r="C9" s="147"/>
      <c r="D9" s="147"/>
      <c r="E9" s="147"/>
      <c r="F9" s="147"/>
      <c r="G9" s="147"/>
      <c r="H9" s="147"/>
      <c r="I9" s="147"/>
      <c r="J9" s="148"/>
    </row>
    <row r="10" spans="1:10" ht="12.75">
      <c r="A10" s="106"/>
      <c r="B10" s="146"/>
      <c r="C10" s="147"/>
      <c r="D10" s="147"/>
      <c r="E10" s="147"/>
      <c r="F10" s="147"/>
      <c r="G10" s="147"/>
      <c r="H10" s="147"/>
      <c r="I10" s="147"/>
      <c r="J10" s="148"/>
    </row>
    <row r="11" spans="1:10" ht="12.75">
      <c r="A11" s="106"/>
      <c r="B11" s="146"/>
      <c r="C11" s="147"/>
      <c r="D11" s="147"/>
      <c r="E11" s="147"/>
      <c r="F11" s="147"/>
      <c r="G11" s="147"/>
      <c r="H11" s="147"/>
      <c r="I11" s="147"/>
      <c r="J11" s="148"/>
    </row>
    <row r="12" spans="1:10" ht="12.75">
      <c r="A12" s="106"/>
      <c r="B12" s="146"/>
      <c r="C12" s="147"/>
      <c r="D12" s="147"/>
      <c r="E12" s="147"/>
      <c r="F12" s="147"/>
      <c r="G12" s="147"/>
      <c r="H12" s="147"/>
      <c r="I12" s="147"/>
      <c r="J12" s="148"/>
    </row>
    <row r="13" spans="1:10" ht="12" customHeight="1">
      <c r="A13" s="107"/>
      <c r="B13" s="149"/>
      <c r="C13" s="150"/>
      <c r="D13" s="150"/>
      <c r="E13" s="150"/>
      <c r="F13" s="150"/>
      <c r="G13" s="150"/>
      <c r="H13" s="150"/>
      <c r="I13" s="150"/>
      <c r="J13" s="151"/>
    </row>
    <row r="14" spans="1:10" ht="27" customHeight="1">
      <c r="A14" s="63" t="s">
        <v>67</v>
      </c>
      <c r="B14" s="152" t="s">
        <v>75</v>
      </c>
      <c r="C14" s="108"/>
      <c r="D14" s="108"/>
      <c r="E14" s="108"/>
      <c r="F14" s="108"/>
      <c r="G14" s="108"/>
      <c r="H14" s="108"/>
      <c r="I14" s="108"/>
      <c r="J14" s="153"/>
    </row>
    <row r="15" spans="1:10" ht="30" customHeight="1">
      <c r="A15" s="105" t="s">
        <v>68</v>
      </c>
      <c r="B15" s="152" t="s">
        <v>69</v>
      </c>
      <c r="C15" s="108"/>
      <c r="D15" s="108"/>
      <c r="E15" s="108"/>
      <c r="F15" s="108"/>
      <c r="G15" s="108"/>
      <c r="H15" s="108"/>
      <c r="I15" s="108"/>
      <c r="J15" s="153"/>
    </row>
    <row r="16" spans="1:10" ht="59.25" customHeight="1">
      <c r="A16" s="106"/>
      <c r="B16" s="64" t="s">
        <v>78</v>
      </c>
      <c r="C16" s="65" t="s">
        <v>79</v>
      </c>
      <c r="D16" s="65" t="s">
        <v>80</v>
      </c>
      <c r="E16" s="65" t="s">
        <v>81</v>
      </c>
      <c r="F16" s="134" t="s">
        <v>82</v>
      </c>
      <c r="G16" s="135"/>
      <c r="H16" s="135"/>
      <c r="I16" s="135"/>
      <c r="J16" s="136"/>
    </row>
    <row r="17" spans="1:10" ht="18.75">
      <c r="A17" s="106"/>
      <c r="B17" s="66" t="s">
        <v>83</v>
      </c>
      <c r="C17" s="66">
        <v>5182.6</v>
      </c>
      <c r="D17" s="66">
        <v>296.9</v>
      </c>
      <c r="E17" s="66">
        <v>129.8</v>
      </c>
      <c r="F17" s="137">
        <v>4609.3</v>
      </c>
      <c r="G17" s="138"/>
      <c r="H17" s="138"/>
      <c r="I17" s="138"/>
      <c r="J17" s="139"/>
    </row>
    <row r="18" spans="1:10" ht="73.5" customHeight="1">
      <c r="A18" s="106"/>
      <c r="B18" s="66" t="s">
        <v>84</v>
      </c>
      <c r="C18" s="67">
        <v>4660</v>
      </c>
      <c r="D18" s="67">
        <v>296.9</v>
      </c>
      <c r="E18" s="67">
        <v>129.8</v>
      </c>
      <c r="F18" s="134">
        <v>5086.7</v>
      </c>
      <c r="G18" s="135"/>
      <c r="H18" s="135"/>
      <c r="I18" s="135"/>
      <c r="J18" s="136"/>
    </row>
    <row r="19" spans="1:10" ht="68.25" customHeight="1">
      <c r="A19" s="107"/>
      <c r="B19" s="66" t="s">
        <v>70</v>
      </c>
      <c r="C19" s="67">
        <v>522.6</v>
      </c>
      <c r="D19" s="67">
        <f>'[1]Приложение №13 (ПП1)'!H12</f>
        <v>0</v>
      </c>
      <c r="E19" s="67">
        <f>'[1]Приложение №13 (ПП1)'!I12</f>
        <v>0</v>
      </c>
      <c r="F19" s="134">
        <v>522.6</v>
      </c>
      <c r="G19" s="135"/>
      <c r="H19" s="135"/>
      <c r="I19" s="135"/>
      <c r="J19" s="136"/>
    </row>
    <row r="20" spans="1:10" ht="18">
      <c r="A20" s="127" t="s">
        <v>71</v>
      </c>
      <c r="B20" s="109" t="s">
        <v>93</v>
      </c>
      <c r="C20" s="141"/>
      <c r="D20" s="141"/>
      <c r="E20" s="141"/>
      <c r="F20" s="141"/>
      <c r="G20" s="141"/>
      <c r="H20" s="141"/>
      <c r="I20" s="141"/>
      <c r="J20" s="142"/>
    </row>
    <row r="21" spans="1:10" ht="18">
      <c r="A21" s="127"/>
      <c r="B21" s="109" t="s">
        <v>94</v>
      </c>
      <c r="C21" s="141"/>
      <c r="D21" s="141"/>
      <c r="E21" s="141"/>
      <c r="F21" s="141"/>
      <c r="G21" s="141"/>
      <c r="H21" s="141"/>
      <c r="I21" s="141"/>
      <c r="J21" s="142"/>
    </row>
    <row r="22" spans="1:10" ht="18">
      <c r="A22" s="127"/>
      <c r="B22" s="109" t="s">
        <v>95</v>
      </c>
      <c r="C22" s="141"/>
      <c r="D22" s="141"/>
      <c r="E22" s="141"/>
      <c r="F22" s="141"/>
      <c r="G22" s="141"/>
      <c r="H22" s="141"/>
      <c r="I22" s="141"/>
      <c r="J22" s="142"/>
    </row>
    <row r="23" spans="1:10" ht="18">
      <c r="A23" s="74"/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19">
    <mergeCell ref="A20:A22"/>
    <mergeCell ref="B20:J20"/>
    <mergeCell ref="B21:J21"/>
    <mergeCell ref="B22:J22"/>
    <mergeCell ref="A7:A13"/>
    <mergeCell ref="B7:J13"/>
    <mergeCell ref="B14:J14"/>
    <mergeCell ref="A15:A19"/>
    <mergeCell ref="B15:J15"/>
    <mergeCell ref="F16:J16"/>
    <mergeCell ref="F17:J17"/>
    <mergeCell ref="F18:J18"/>
    <mergeCell ref="F19:J19"/>
    <mergeCell ref="A1:H1"/>
    <mergeCell ref="B2:J2"/>
    <mergeCell ref="A3:A4"/>
    <mergeCell ref="B3:J4"/>
    <mergeCell ref="B5:J5"/>
    <mergeCell ref="B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">
      <selection activeCell="B25" sqref="B25"/>
    </sheetView>
  </sheetViews>
  <sheetFormatPr defaultColWidth="9.00390625" defaultRowHeight="12.75"/>
  <cols>
    <col min="1" max="1" width="36.125" style="0" customWidth="1"/>
    <col min="2" max="2" width="34.625" style="0" customWidth="1"/>
    <col min="3" max="3" width="20.25390625" style="0" customWidth="1"/>
    <col min="4" max="4" width="22.125" style="0" customWidth="1"/>
    <col min="5" max="5" width="22.625" style="0" customWidth="1"/>
    <col min="7" max="7" width="6.00390625" style="0" customWidth="1"/>
    <col min="8" max="8" width="3.875" style="0" customWidth="1"/>
    <col min="9" max="9" width="4.625" style="0" customWidth="1"/>
    <col min="10" max="10" width="6.00390625" style="0" customWidth="1"/>
  </cols>
  <sheetData>
    <row r="1" spans="1:10" ht="18.75">
      <c r="A1" s="112" t="s">
        <v>63</v>
      </c>
      <c r="B1" s="112"/>
      <c r="C1" s="112"/>
      <c r="D1" s="112"/>
      <c r="E1" s="112"/>
      <c r="F1" s="112"/>
      <c r="G1" s="112"/>
      <c r="H1" s="112"/>
      <c r="I1" s="72"/>
      <c r="J1" s="73"/>
    </row>
    <row r="2" spans="1:10" ht="37.5">
      <c r="A2" s="61" t="s">
        <v>64</v>
      </c>
      <c r="B2" s="140" t="s">
        <v>97</v>
      </c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16" t="s">
        <v>65</v>
      </c>
      <c r="B3" s="121" t="s">
        <v>98</v>
      </c>
      <c r="C3" s="122"/>
      <c r="D3" s="122"/>
      <c r="E3" s="122"/>
      <c r="F3" s="122"/>
      <c r="G3" s="122"/>
      <c r="H3" s="122"/>
      <c r="I3" s="122"/>
      <c r="J3" s="123"/>
    </row>
    <row r="4" spans="1:10" ht="30.75" customHeight="1">
      <c r="A4" s="117"/>
      <c r="B4" s="124"/>
      <c r="C4" s="125"/>
      <c r="D4" s="125"/>
      <c r="E4" s="125"/>
      <c r="F4" s="125"/>
      <c r="G4" s="125"/>
      <c r="H4" s="125"/>
      <c r="I4" s="125"/>
      <c r="J4" s="126"/>
    </row>
    <row r="5" spans="1:10" ht="61.5" customHeight="1">
      <c r="A5" s="61" t="s">
        <v>66</v>
      </c>
      <c r="B5" s="118" t="s">
        <v>72</v>
      </c>
      <c r="C5" s="119"/>
      <c r="D5" s="119"/>
      <c r="E5" s="119"/>
      <c r="F5" s="119"/>
      <c r="G5" s="119"/>
      <c r="H5" s="119"/>
      <c r="I5" s="119"/>
      <c r="J5" s="120"/>
    </row>
    <row r="6" spans="1:10" ht="57.75" customHeight="1">
      <c r="A6" s="62" t="s">
        <v>73</v>
      </c>
      <c r="B6" s="109" t="s">
        <v>74</v>
      </c>
      <c r="C6" s="110"/>
      <c r="D6" s="110"/>
      <c r="E6" s="110"/>
      <c r="F6" s="110"/>
      <c r="G6" s="110"/>
      <c r="H6" s="110"/>
      <c r="I6" s="110"/>
      <c r="J6" s="111"/>
    </row>
    <row r="7" spans="1:10" ht="12.75">
      <c r="A7" s="106" t="s">
        <v>76</v>
      </c>
      <c r="B7" s="143" t="s">
        <v>99</v>
      </c>
      <c r="C7" s="144"/>
      <c r="D7" s="144"/>
      <c r="E7" s="144"/>
      <c r="F7" s="144"/>
      <c r="G7" s="144"/>
      <c r="H7" s="144"/>
      <c r="I7" s="144"/>
      <c r="J7" s="145"/>
    </row>
    <row r="8" spans="1:10" ht="12.75">
      <c r="A8" s="106"/>
      <c r="B8" s="146"/>
      <c r="C8" s="147"/>
      <c r="D8" s="147"/>
      <c r="E8" s="147"/>
      <c r="F8" s="147"/>
      <c r="G8" s="147"/>
      <c r="H8" s="147"/>
      <c r="I8" s="147"/>
      <c r="J8" s="148"/>
    </row>
    <row r="9" spans="1:10" ht="12.75">
      <c r="A9" s="106"/>
      <c r="B9" s="146"/>
      <c r="C9" s="147"/>
      <c r="D9" s="147"/>
      <c r="E9" s="147"/>
      <c r="F9" s="147"/>
      <c r="G9" s="147"/>
      <c r="H9" s="147"/>
      <c r="I9" s="147"/>
      <c r="J9" s="148"/>
    </row>
    <row r="10" spans="1:10" ht="12.75">
      <c r="A10" s="106"/>
      <c r="B10" s="146"/>
      <c r="C10" s="147"/>
      <c r="D10" s="147"/>
      <c r="E10" s="147"/>
      <c r="F10" s="147"/>
      <c r="G10" s="147"/>
      <c r="H10" s="147"/>
      <c r="I10" s="147"/>
      <c r="J10" s="148"/>
    </row>
    <row r="11" spans="1:10" ht="12.75">
      <c r="A11" s="106"/>
      <c r="B11" s="146"/>
      <c r="C11" s="147"/>
      <c r="D11" s="147"/>
      <c r="E11" s="147"/>
      <c r="F11" s="147"/>
      <c r="G11" s="147"/>
      <c r="H11" s="147"/>
      <c r="I11" s="147"/>
      <c r="J11" s="148"/>
    </row>
    <row r="12" spans="1:10" ht="12.75">
      <c r="A12" s="106"/>
      <c r="B12" s="146"/>
      <c r="C12" s="147"/>
      <c r="D12" s="147"/>
      <c r="E12" s="147"/>
      <c r="F12" s="147"/>
      <c r="G12" s="147"/>
      <c r="H12" s="147"/>
      <c r="I12" s="147"/>
      <c r="J12" s="148"/>
    </row>
    <row r="13" spans="1:10" ht="12.75" customHeight="1">
      <c r="A13" s="107"/>
      <c r="B13" s="149"/>
      <c r="C13" s="150"/>
      <c r="D13" s="150"/>
      <c r="E13" s="150"/>
      <c r="F13" s="150"/>
      <c r="G13" s="150"/>
      <c r="H13" s="150"/>
      <c r="I13" s="150"/>
      <c r="J13" s="151"/>
    </row>
    <row r="14" spans="1:10" ht="36" customHeight="1">
      <c r="A14" s="63" t="s">
        <v>67</v>
      </c>
      <c r="B14" s="152" t="s">
        <v>75</v>
      </c>
      <c r="C14" s="108"/>
      <c r="D14" s="108"/>
      <c r="E14" s="108"/>
      <c r="F14" s="108"/>
      <c r="G14" s="108"/>
      <c r="H14" s="108"/>
      <c r="I14" s="108"/>
      <c r="J14" s="153"/>
    </row>
    <row r="15" spans="1:10" ht="31.5" customHeight="1">
      <c r="A15" s="105" t="s">
        <v>68</v>
      </c>
      <c r="B15" s="152" t="s">
        <v>69</v>
      </c>
      <c r="C15" s="108"/>
      <c r="D15" s="108"/>
      <c r="E15" s="108"/>
      <c r="F15" s="108"/>
      <c r="G15" s="108"/>
      <c r="H15" s="108"/>
      <c r="I15" s="108"/>
      <c r="J15" s="153"/>
    </row>
    <row r="16" spans="1:10" ht="67.5" customHeight="1">
      <c r="A16" s="106"/>
      <c r="B16" s="64" t="s">
        <v>78</v>
      </c>
      <c r="C16" s="65" t="s">
        <v>79</v>
      </c>
      <c r="D16" s="65" t="s">
        <v>80</v>
      </c>
      <c r="E16" s="65" t="s">
        <v>81</v>
      </c>
      <c r="F16" s="134" t="s">
        <v>82</v>
      </c>
      <c r="G16" s="135"/>
      <c r="H16" s="135"/>
      <c r="I16" s="135"/>
      <c r="J16" s="136"/>
    </row>
    <row r="17" spans="1:10" ht="18.75">
      <c r="A17" s="106"/>
      <c r="B17" s="66" t="s">
        <v>83</v>
      </c>
      <c r="C17" s="66">
        <v>1105.4</v>
      </c>
      <c r="D17" s="66">
        <v>0</v>
      </c>
      <c r="E17" s="66">
        <v>0</v>
      </c>
      <c r="F17" s="137">
        <v>1105.4</v>
      </c>
      <c r="G17" s="138"/>
      <c r="H17" s="138"/>
      <c r="I17" s="138"/>
      <c r="J17" s="139"/>
    </row>
    <row r="18" spans="1:10" ht="90" customHeight="1">
      <c r="A18" s="106"/>
      <c r="B18" s="66" t="s">
        <v>84</v>
      </c>
      <c r="C18" s="67">
        <v>105.4</v>
      </c>
      <c r="D18" s="67">
        <v>0</v>
      </c>
      <c r="E18" s="67">
        <v>0</v>
      </c>
      <c r="F18" s="134">
        <v>105.4</v>
      </c>
      <c r="G18" s="135"/>
      <c r="H18" s="135"/>
      <c r="I18" s="135"/>
      <c r="J18" s="136"/>
    </row>
    <row r="19" spans="1:10" ht="66.75" customHeight="1">
      <c r="A19" s="107"/>
      <c r="B19" s="66" t="s">
        <v>70</v>
      </c>
      <c r="C19" s="67">
        <v>1000</v>
      </c>
      <c r="D19" s="67">
        <f>'[1]Приложение №13 (ПП1)'!H12</f>
        <v>0</v>
      </c>
      <c r="E19" s="67">
        <f>'[1]Приложение №13 (ПП1)'!I12</f>
        <v>0</v>
      </c>
      <c r="F19" s="134">
        <v>1000</v>
      </c>
      <c r="G19" s="135"/>
      <c r="H19" s="135"/>
      <c r="I19" s="135"/>
      <c r="J19" s="136"/>
    </row>
    <row r="20" spans="1:10" ht="18">
      <c r="A20" s="127" t="s">
        <v>71</v>
      </c>
      <c r="B20" s="109" t="s">
        <v>100</v>
      </c>
      <c r="C20" s="141"/>
      <c r="D20" s="141"/>
      <c r="E20" s="141"/>
      <c r="F20" s="141"/>
      <c r="G20" s="141"/>
      <c r="H20" s="141"/>
      <c r="I20" s="141"/>
      <c r="J20" s="142"/>
    </row>
    <row r="21" spans="1:10" ht="18">
      <c r="A21" s="127"/>
      <c r="B21" s="109" t="s">
        <v>101</v>
      </c>
      <c r="C21" s="141"/>
      <c r="D21" s="141"/>
      <c r="E21" s="141"/>
      <c r="F21" s="141"/>
      <c r="G21" s="141"/>
      <c r="H21" s="141"/>
      <c r="I21" s="141"/>
      <c r="J21" s="142"/>
    </row>
  </sheetData>
  <sheetProtection/>
  <mergeCells count="18">
    <mergeCell ref="A20:A21"/>
    <mergeCell ref="B20:J20"/>
    <mergeCell ref="B21:J21"/>
    <mergeCell ref="A7:A13"/>
    <mergeCell ref="B7:J13"/>
    <mergeCell ref="B14:J14"/>
    <mergeCell ref="A15:A19"/>
    <mergeCell ref="B15:J15"/>
    <mergeCell ref="F16:J16"/>
    <mergeCell ref="F17:J17"/>
    <mergeCell ref="F18:J18"/>
    <mergeCell ref="F19:J19"/>
    <mergeCell ref="A1:H1"/>
    <mergeCell ref="B2:J2"/>
    <mergeCell ref="A3:A4"/>
    <mergeCell ref="B3:J4"/>
    <mergeCell ref="B5:J5"/>
    <mergeCell ref="B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120" zoomScaleNormal="120" zoomScalePageLayoutView="0" workbookViewId="0" topLeftCell="A1">
      <pane ySplit="1" topLeftCell="A38" activePane="bottomLeft" state="frozen"/>
      <selection pane="topLeft" activeCell="A1" sqref="A1"/>
      <selection pane="bottomLeft" activeCell="H30" sqref="H30"/>
    </sheetView>
  </sheetViews>
  <sheetFormatPr defaultColWidth="9.00390625" defaultRowHeight="12.75"/>
  <cols>
    <col min="1" max="1" width="40.25390625" style="11" customWidth="1"/>
    <col min="2" max="2" width="25.375" style="12" customWidth="1"/>
    <col min="3" max="3" width="14.75390625" style="13" customWidth="1"/>
    <col min="4" max="4" width="14.75390625" style="20" customWidth="1"/>
    <col min="5" max="9" width="14.75390625" style="14" customWidth="1"/>
    <col min="10" max="16384" width="9.125" style="14" customWidth="1"/>
  </cols>
  <sheetData>
    <row r="1" ht="18.75">
      <c r="I1" s="27" t="s">
        <v>34</v>
      </c>
    </row>
    <row r="2" ht="25.5" customHeight="1">
      <c r="I2" s="28" t="s">
        <v>29</v>
      </c>
    </row>
    <row r="3" ht="9" customHeight="1">
      <c r="J3" s="15"/>
    </row>
    <row r="4" spans="1:9" ht="18.75">
      <c r="A4" s="57"/>
      <c r="B4" s="29"/>
      <c r="C4" s="29"/>
      <c r="D4" s="30" t="s">
        <v>35</v>
      </c>
      <c r="E4" s="29"/>
      <c r="F4" s="29"/>
      <c r="G4" s="29"/>
      <c r="H4" s="29"/>
      <c r="I4" s="29"/>
    </row>
    <row r="5" spans="1:9" s="16" customFormat="1" ht="40.5" customHeight="1">
      <c r="A5" s="154" t="s">
        <v>62</v>
      </c>
      <c r="B5" s="154"/>
      <c r="C5" s="154"/>
      <c r="D5" s="154"/>
      <c r="E5" s="154"/>
      <c r="F5" s="154"/>
      <c r="G5" s="154"/>
      <c r="H5" s="154"/>
      <c r="I5" s="154"/>
    </row>
    <row r="6" spans="1:9" s="16" customFormat="1" ht="21.75" customHeight="1">
      <c r="A6" s="154" t="s">
        <v>48</v>
      </c>
      <c r="B6" s="154"/>
      <c r="C6" s="154"/>
      <c r="D6" s="154"/>
      <c r="E6" s="154"/>
      <c r="F6" s="154"/>
      <c r="G6" s="154"/>
      <c r="H6" s="154"/>
      <c r="I6" s="154"/>
    </row>
    <row r="7" spans="1:9" ht="18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31.5" customHeight="1">
      <c r="A8" s="155" t="s">
        <v>10</v>
      </c>
      <c r="B8" s="156" t="s">
        <v>36</v>
      </c>
      <c r="C8" s="156" t="s">
        <v>4</v>
      </c>
      <c r="D8" s="156" t="s">
        <v>37</v>
      </c>
      <c r="E8" s="156"/>
      <c r="F8" s="156"/>
      <c r="G8" s="156"/>
      <c r="H8" s="156"/>
      <c r="I8" s="156"/>
    </row>
    <row r="9" spans="1:9" ht="63">
      <c r="A9" s="98"/>
      <c r="B9" s="156"/>
      <c r="C9" s="156"/>
      <c r="D9" s="26" t="s">
        <v>0</v>
      </c>
      <c r="E9" s="17" t="s">
        <v>38</v>
      </c>
      <c r="F9" s="17" t="s">
        <v>39</v>
      </c>
      <c r="G9" s="17" t="s">
        <v>40</v>
      </c>
      <c r="H9" s="17" t="s">
        <v>41</v>
      </c>
      <c r="I9" s="17" t="s">
        <v>42</v>
      </c>
    </row>
    <row r="10" spans="1:9" ht="18.75">
      <c r="A10" s="17">
        <v>1</v>
      </c>
      <c r="B10" s="17">
        <v>2</v>
      </c>
      <c r="C10" s="17">
        <v>3</v>
      </c>
      <c r="D10" s="19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18.75" customHeight="1">
      <c r="A11" s="157" t="s">
        <v>121</v>
      </c>
      <c r="B11" s="159" t="s">
        <v>49</v>
      </c>
      <c r="C11" s="19">
        <v>2022</v>
      </c>
      <c r="D11" s="31">
        <f>E11+F11+G11+H11+I11</f>
        <v>3027.5</v>
      </c>
      <c r="E11" s="31">
        <f aca="true" t="shared" si="0" ref="E11:I13">E16+E29</f>
        <v>0</v>
      </c>
      <c r="F11" s="31">
        <v>0</v>
      </c>
      <c r="G11" s="31">
        <f t="shared" si="0"/>
        <v>0</v>
      </c>
      <c r="H11" s="31">
        <f t="shared" si="0"/>
        <v>3027.5</v>
      </c>
      <c r="I11" s="31">
        <f t="shared" si="0"/>
        <v>0</v>
      </c>
    </row>
    <row r="12" spans="1:9" ht="18.75">
      <c r="A12" s="157"/>
      <c r="B12" s="160"/>
      <c r="C12" s="19">
        <v>2023</v>
      </c>
      <c r="D12" s="31">
        <f>E12+F12+G12+H12+I12</f>
        <v>619.5</v>
      </c>
      <c r="E12" s="31">
        <f t="shared" si="0"/>
        <v>0</v>
      </c>
      <c r="F12" s="31">
        <v>0</v>
      </c>
      <c r="G12" s="31">
        <f t="shared" si="0"/>
        <v>0</v>
      </c>
      <c r="H12" s="31">
        <f t="shared" si="0"/>
        <v>619.5</v>
      </c>
      <c r="I12" s="31">
        <f t="shared" si="0"/>
        <v>0</v>
      </c>
    </row>
    <row r="13" spans="1:9" ht="18.75">
      <c r="A13" s="157"/>
      <c r="B13" s="160"/>
      <c r="C13" s="19">
        <v>2024</v>
      </c>
      <c r="D13" s="31">
        <f>E13+F13+G13+H13+I13</f>
        <v>619.5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619.5</v>
      </c>
      <c r="I13" s="31">
        <f t="shared" si="0"/>
        <v>0</v>
      </c>
    </row>
    <row r="14" spans="1:9" ht="27" customHeight="1">
      <c r="A14" s="157"/>
      <c r="B14" s="160"/>
      <c r="C14" s="32" t="s">
        <v>5</v>
      </c>
      <c r="D14" s="33">
        <f>SUM(D11:D13)</f>
        <v>4266.5</v>
      </c>
      <c r="E14" s="33">
        <f>E11+E12+E13</f>
        <v>0</v>
      </c>
      <c r="F14" s="33">
        <f>F11+F12+F13</f>
        <v>0</v>
      </c>
      <c r="G14" s="33">
        <f>G11+G12+G13</f>
        <v>0</v>
      </c>
      <c r="H14" s="33">
        <f>H11+H12+H13</f>
        <v>4266.5</v>
      </c>
      <c r="I14" s="33">
        <f>I11+I12+I13</f>
        <v>0</v>
      </c>
    </row>
    <row r="15" spans="1:9" ht="18.75" customHeight="1" hidden="1">
      <c r="A15" s="34"/>
      <c r="B15" s="160"/>
      <c r="C15" s="36"/>
      <c r="D15" s="37"/>
      <c r="E15" s="38"/>
      <c r="F15" s="38"/>
      <c r="G15" s="38"/>
      <c r="H15" s="38"/>
      <c r="I15" s="39"/>
    </row>
    <row r="16" spans="1:9" ht="18.75" customHeight="1" hidden="1">
      <c r="A16" s="162"/>
      <c r="B16" s="160"/>
      <c r="C16" s="19"/>
      <c r="D16" s="40"/>
      <c r="E16" s="31"/>
      <c r="F16" s="31"/>
      <c r="G16" s="40"/>
      <c r="H16" s="31"/>
      <c r="I16" s="31"/>
    </row>
    <row r="17" spans="1:9" ht="18.75" customHeight="1" hidden="1">
      <c r="A17" s="162"/>
      <c r="B17" s="160"/>
      <c r="C17" s="19"/>
      <c r="D17" s="31"/>
      <c r="E17" s="31"/>
      <c r="F17" s="31"/>
      <c r="G17" s="31"/>
      <c r="H17" s="31"/>
      <c r="I17" s="31"/>
    </row>
    <row r="18" spans="1:9" ht="18.75" customHeight="1" hidden="1">
      <c r="A18" s="162"/>
      <c r="B18" s="160"/>
      <c r="C18" s="19"/>
      <c r="D18" s="31"/>
      <c r="E18" s="31"/>
      <c r="F18" s="31"/>
      <c r="G18" s="31"/>
      <c r="H18" s="31"/>
      <c r="I18" s="31"/>
    </row>
    <row r="19" spans="1:9" ht="34.5" customHeight="1" hidden="1">
      <c r="A19" s="162"/>
      <c r="B19" s="160"/>
      <c r="C19" s="32"/>
      <c r="D19" s="33"/>
      <c r="E19" s="33"/>
      <c r="F19" s="33"/>
      <c r="G19" s="33"/>
      <c r="H19" s="33"/>
      <c r="I19" s="33"/>
    </row>
    <row r="20" spans="1:9" ht="18.75" customHeight="1" hidden="1">
      <c r="A20" s="170"/>
      <c r="B20" s="160"/>
      <c r="C20" s="19"/>
      <c r="D20" s="40"/>
      <c r="E20" s="31"/>
      <c r="F20" s="31"/>
      <c r="G20" s="40"/>
      <c r="H20" s="31"/>
      <c r="I20" s="31"/>
    </row>
    <row r="21" spans="1:9" ht="18.75" customHeight="1" hidden="1">
      <c r="A21" s="170"/>
      <c r="B21" s="160"/>
      <c r="C21" s="19"/>
      <c r="D21" s="31"/>
      <c r="E21" s="31"/>
      <c r="F21" s="31"/>
      <c r="G21" s="31"/>
      <c r="H21" s="31"/>
      <c r="I21" s="31"/>
    </row>
    <row r="22" spans="1:9" ht="18.75" customHeight="1" hidden="1">
      <c r="A22" s="170"/>
      <c r="B22" s="160"/>
      <c r="C22" s="19"/>
      <c r="D22" s="31"/>
      <c r="E22" s="31"/>
      <c r="F22" s="31"/>
      <c r="G22" s="31"/>
      <c r="H22" s="31"/>
      <c r="I22" s="31"/>
    </row>
    <row r="23" spans="1:9" ht="18.75" customHeight="1" hidden="1">
      <c r="A23" s="170"/>
      <c r="B23" s="160"/>
      <c r="C23" s="32"/>
      <c r="D23" s="33"/>
      <c r="E23" s="33"/>
      <c r="F23" s="33"/>
      <c r="G23" s="33"/>
      <c r="H23" s="33"/>
      <c r="I23" s="33"/>
    </row>
    <row r="24" spans="1:9" ht="18.75" customHeight="1" hidden="1">
      <c r="A24" s="171"/>
      <c r="B24" s="160"/>
      <c r="C24" s="17"/>
      <c r="D24" s="41"/>
      <c r="E24" s="42"/>
      <c r="F24" s="42"/>
      <c r="G24" s="41"/>
      <c r="H24" s="42"/>
      <c r="I24" s="42"/>
    </row>
    <row r="25" spans="1:9" ht="18.75" customHeight="1" hidden="1">
      <c r="A25" s="171"/>
      <c r="B25" s="160"/>
      <c r="C25" s="17"/>
      <c r="D25" s="42"/>
      <c r="E25" s="42"/>
      <c r="F25" s="42"/>
      <c r="G25" s="42"/>
      <c r="H25" s="42"/>
      <c r="I25" s="42"/>
    </row>
    <row r="26" spans="1:9" ht="18.75" customHeight="1" hidden="1">
      <c r="A26" s="171"/>
      <c r="B26" s="160"/>
      <c r="C26" s="17"/>
      <c r="D26" s="42"/>
      <c r="E26" s="42"/>
      <c r="F26" s="42"/>
      <c r="G26" s="42"/>
      <c r="H26" s="42"/>
      <c r="I26" s="42"/>
    </row>
    <row r="27" spans="1:9" ht="21.75" customHeight="1" hidden="1">
      <c r="A27" s="171"/>
      <c r="B27" s="160"/>
      <c r="C27" s="43"/>
      <c r="D27" s="44"/>
      <c r="E27" s="44"/>
      <c r="F27" s="44"/>
      <c r="G27" s="44"/>
      <c r="H27" s="44"/>
      <c r="I27" s="44"/>
    </row>
    <row r="28" spans="1:9" ht="20.25" customHeight="1" hidden="1">
      <c r="A28" s="34" t="s">
        <v>6</v>
      </c>
      <c r="B28" s="160"/>
      <c r="C28" s="36"/>
      <c r="D28" s="37"/>
      <c r="E28" s="37"/>
      <c r="F28" s="37"/>
      <c r="G28" s="37"/>
      <c r="H28" s="37"/>
      <c r="I28" s="45"/>
    </row>
    <row r="29" spans="1:9" ht="18.75">
      <c r="A29" s="162" t="s">
        <v>50</v>
      </c>
      <c r="B29" s="160"/>
      <c r="C29" s="19">
        <v>2022</v>
      </c>
      <c r="D29" s="40">
        <f aca="true" t="shared" si="1" ref="D29:I31">D34+D51</f>
        <v>3027.5</v>
      </c>
      <c r="E29" s="31">
        <f t="shared" si="1"/>
        <v>0</v>
      </c>
      <c r="F29" s="31">
        <v>0</v>
      </c>
      <c r="G29" s="40">
        <f t="shared" si="1"/>
        <v>0</v>
      </c>
      <c r="H29" s="31">
        <f>H34</f>
        <v>3027.5</v>
      </c>
      <c r="I29" s="31">
        <f t="shared" si="1"/>
        <v>0</v>
      </c>
    </row>
    <row r="30" spans="1:9" ht="18.75">
      <c r="A30" s="162"/>
      <c r="B30" s="160"/>
      <c r="C30" s="19">
        <v>2023</v>
      </c>
      <c r="D30" s="40">
        <f t="shared" si="1"/>
        <v>619.5</v>
      </c>
      <c r="E30" s="31">
        <f t="shared" si="1"/>
        <v>0</v>
      </c>
      <c r="F30" s="31">
        <f t="shared" si="1"/>
        <v>0</v>
      </c>
      <c r="G30" s="40">
        <f t="shared" si="1"/>
        <v>0</v>
      </c>
      <c r="H30" s="31">
        <f t="shared" si="1"/>
        <v>619.5</v>
      </c>
      <c r="I30" s="31">
        <f t="shared" si="1"/>
        <v>0</v>
      </c>
    </row>
    <row r="31" spans="1:9" ht="18.75">
      <c r="A31" s="162"/>
      <c r="B31" s="160"/>
      <c r="C31" s="19">
        <v>2024</v>
      </c>
      <c r="D31" s="40">
        <f t="shared" si="1"/>
        <v>619.5</v>
      </c>
      <c r="E31" s="31">
        <f t="shared" si="1"/>
        <v>0</v>
      </c>
      <c r="F31" s="31">
        <f t="shared" si="1"/>
        <v>0</v>
      </c>
      <c r="G31" s="40">
        <f t="shared" si="1"/>
        <v>0</v>
      </c>
      <c r="H31" s="31">
        <f t="shared" si="1"/>
        <v>619.5</v>
      </c>
      <c r="I31" s="31">
        <f t="shared" si="1"/>
        <v>0</v>
      </c>
    </row>
    <row r="32" spans="1:9" ht="20.25" customHeight="1">
      <c r="A32" s="162"/>
      <c r="B32" s="161"/>
      <c r="C32" s="32" t="s">
        <v>5</v>
      </c>
      <c r="D32" s="33">
        <f>SUM(D29:D31)</f>
        <v>4266.5</v>
      </c>
      <c r="E32" s="33">
        <f>E29+E30+E31</f>
        <v>0</v>
      </c>
      <c r="F32" s="33">
        <f>F29+F30+F31</f>
        <v>0</v>
      </c>
      <c r="G32" s="33">
        <f>SUM(G29:G31)</f>
        <v>0</v>
      </c>
      <c r="H32" s="33">
        <f>H29+H30+H31</f>
        <v>4266.5</v>
      </c>
      <c r="I32" s="33">
        <f>I29+I30+I31</f>
        <v>0</v>
      </c>
    </row>
    <row r="33" spans="1:9" ht="31.5" customHeight="1">
      <c r="A33" s="46" t="s">
        <v>122</v>
      </c>
      <c r="B33" s="47"/>
      <c r="C33" s="47"/>
      <c r="D33" s="48"/>
      <c r="E33" s="49"/>
      <c r="F33" s="49"/>
      <c r="G33" s="49"/>
      <c r="H33" s="49"/>
      <c r="I33" s="50"/>
    </row>
    <row r="34" spans="1:9" ht="18.75" customHeight="1">
      <c r="A34" s="162" t="s">
        <v>5</v>
      </c>
      <c r="B34" s="163" t="s">
        <v>49</v>
      </c>
      <c r="C34" s="19">
        <v>2022</v>
      </c>
      <c r="D34" s="40">
        <f aca="true" t="shared" si="2" ref="D34:I36">D38+D42+D46</f>
        <v>3027.5</v>
      </c>
      <c r="E34" s="31">
        <f t="shared" si="2"/>
        <v>0</v>
      </c>
      <c r="F34" s="31">
        <v>0</v>
      </c>
      <c r="G34" s="40">
        <f t="shared" si="2"/>
        <v>0</v>
      </c>
      <c r="H34" s="31">
        <f>H38+H42+H46</f>
        <v>3027.5</v>
      </c>
      <c r="I34" s="31">
        <f t="shared" si="2"/>
        <v>0</v>
      </c>
    </row>
    <row r="35" spans="1:9" ht="22.5" customHeight="1">
      <c r="A35" s="162"/>
      <c r="B35" s="164"/>
      <c r="C35" s="19">
        <v>2023</v>
      </c>
      <c r="D35" s="40">
        <f t="shared" si="2"/>
        <v>619.5</v>
      </c>
      <c r="E35" s="31">
        <f t="shared" si="2"/>
        <v>0</v>
      </c>
      <c r="F35" s="31">
        <f t="shared" si="2"/>
        <v>0</v>
      </c>
      <c r="G35" s="40">
        <f t="shared" si="2"/>
        <v>0</v>
      </c>
      <c r="H35" s="31">
        <f t="shared" si="2"/>
        <v>619.5</v>
      </c>
      <c r="I35" s="31">
        <f t="shared" si="2"/>
        <v>0</v>
      </c>
    </row>
    <row r="36" spans="1:9" ht="21" customHeight="1">
      <c r="A36" s="162"/>
      <c r="B36" s="164"/>
      <c r="C36" s="19">
        <v>2024</v>
      </c>
      <c r="D36" s="40">
        <f t="shared" si="2"/>
        <v>619.5</v>
      </c>
      <c r="E36" s="31">
        <f t="shared" si="2"/>
        <v>0</v>
      </c>
      <c r="F36" s="31">
        <f t="shared" si="2"/>
        <v>0</v>
      </c>
      <c r="G36" s="40">
        <f t="shared" si="2"/>
        <v>0</v>
      </c>
      <c r="H36" s="31">
        <f t="shared" si="2"/>
        <v>619.5</v>
      </c>
      <c r="I36" s="31">
        <f t="shared" si="2"/>
        <v>0</v>
      </c>
    </row>
    <row r="37" spans="1:9" ht="20.25" customHeight="1">
      <c r="A37" s="162"/>
      <c r="B37" s="164"/>
      <c r="C37" s="32" t="s">
        <v>5</v>
      </c>
      <c r="D37" s="33">
        <f>SUM(D34:D36)</f>
        <v>4266.5</v>
      </c>
      <c r="E37" s="33">
        <f>E34+E35+E36</f>
        <v>0</v>
      </c>
      <c r="F37" s="33">
        <f>F34+F35+F36</f>
        <v>0</v>
      </c>
      <c r="G37" s="33">
        <f>SUM(G34:G36)</f>
        <v>0</v>
      </c>
      <c r="H37" s="33">
        <f>H34+H35+H36</f>
        <v>4266.5</v>
      </c>
      <c r="I37" s="33">
        <f>I34+I35+I36</f>
        <v>0</v>
      </c>
    </row>
    <row r="38" spans="1:9" ht="31.5" customHeight="1">
      <c r="A38" s="166" t="s">
        <v>123</v>
      </c>
      <c r="B38" s="164"/>
      <c r="C38" s="17">
        <v>2022</v>
      </c>
      <c r="D38" s="51">
        <f>E38+F38+G38+H38+I38</f>
        <v>130</v>
      </c>
      <c r="E38" s="42">
        <v>0</v>
      </c>
      <c r="F38" s="42">
        <v>0</v>
      </c>
      <c r="G38" s="51">
        <v>0</v>
      </c>
      <c r="H38" s="42">
        <v>130</v>
      </c>
      <c r="I38" s="42">
        <v>0</v>
      </c>
    </row>
    <row r="39" spans="1:9" ht="30.75" customHeight="1">
      <c r="A39" s="103"/>
      <c r="B39" s="164"/>
      <c r="C39" s="17">
        <v>2023</v>
      </c>
      <c r="D39" s="51">
        <f>E39+F39+G39+H39+I39</f>
        <v>130</v>
      </c>
      <c r="E39" s="42">
        <v>0</v>
      </c>
      <c r="F39" s="42">
        <v>0</v>
      </c>
      <c r="G39" s="51">
        <v>0</v>
      </c>
      <c r="H39" s="42">
        <v>130</v>
      </c>
      <c r="I39" s="42">
        <v>0</v>
      </c>
    </row>
    <row r="40" spans="1:9" ht="30.75" customHeight="1">
      <c r="A40" s="103"/>
      <c r="B40" s="164"/>
      <c r="C40" s="17">
        <v>2024</v>
      </c>
      <c r="D40" s="51">
        <f>E40+F40+G40+H40+I40</f>
        <v>130</v>
      </c>
      <c r="E40" s="42">
        <v>0</v>
      </c>
      <c r="F40" s="42">
        <v>0</v>
      </c>
      <c r="G40" s="51">
        <v>0</v>
      </c>
      <c r="H40" s="42">
        <v>130</v>
      </c>
      <c r="I40" s="42">
        <v>0</v>
      </c>
    </row>
    <row r="41" spans="1:9" ht="40.5" customHeight="1">
      <c r="A41" s="104"/>
      <c r="B41" s="164"/>
      <c r="C41" s="43" t="s">
        <v>5</v>
      </c>
      <c r="D41" s="52">
        <f>D38+D39+D40</f>
        <v>390</v>
      </c>
      <c r="E41" s="44">
        <f>E38+E39+E40</f>
        <v>0</v>
      </c>
      <c r="F41" s="44">
        <f>F38+F39+F40</f>
        <v>0</v>
      </c>
      <c r="G41" s="52">
        <f>SUM(G38:G40)</f>
        <v>0</v>
      </c>
      <c r="H41" s="44">
        <f>H38+H39+H40</f>
        <v>390</v>
      </c>
      <c r="I41" s="44">
        <f>I38+I39+I40</f>
        <v>0</v>
      </c>
    </row>
    <row r="42" spans="1:9" ht="33.75" customHeight="1">
      <c r="A42" s="166" t="s">
        <v>124</v>
      </c>
      <c r="B42" s="164"/>
      <c r="C42" s="17">
        <v>2022</v>
      </c>
      <c r="D42" s="51">
        <f>E42+F42+G42+H42+I42</f>
        <v>489.5</v>
      </c>
      <c r="E42" s="42">
        <v>0</v>
      </c>
      <c r="F42" s="42">
        <v>0</v>
      </c>
      <c r="G42" s="51">
        <v>0</v>
      </c>
      <c r="H42" s="42">
        <v>489.5</v>
      </c>
      <c r="I42" s="42">
        <v>0</v>
      </c>
    </row>
    <row r="43" spans="1:9" ht="32.25" customHeight="1">
      <c r="A43" s="103"/>
      <c r="B43" s="164"/>
      <c r="C43" s="17">
        <v>2023</v>
      </c>
      <c r="D43" s="42">
        <f>E43+F43+G43+H43+I43</f>
        <v>489.5</v>
      </c>
      <c r="E43" s="42">
        <v>0</v>
      </c>
      <c r="F43" s="42">
        <v>0</v>
      </c>
      <c r="G43" s="42">
        <v>0</v>
      </c>
      <c r="H43" s="42">
        <v>489.5</v>
      </c>
      <c r="I43" s="42">
        <v>0</v>
      </c>
    </row>
    <row r="44" spans="1:9" ht="32.25" customHeight="1">
      <c r="A44" s="103"/>
      <c r="B44" s="164"/>
      <c r="C44" s="17">
        <v>2024</v>
      </c>
      <c r="D44" s="42">
        <f>E44+F44+G44+H44+I44</f>
        <v>489.5</v>
      </c>
      <c r="E44" s="42">
        <v>0</v>
      </c>
      <c r="F44" s="42">
        <v>0</v>
      </c>
      <c r="G44" s="42">
        <v>0</v>
      </c>
      <c r="H44" s="42">
        <v>489.5</v>
      </c>
      <c r="I44" s="42">
        <v>0</v>
      </c>
    </row>
    <row r="45" spans="1:9" ht="48" customHeight="1">
      <c r="A45" s="104"/>
      <c r="B45" s="164"/>
      <c r="C45" s="43" t="s">
        <v>5</v>
      </c>
      <c r="D45" s="44">
        <f aca="true" t="shared" si="3" ref="D45:I45">D42+D43+D44</f>
        <v>1468.5</v>
      </c>
      <c r="E45" s="44">
        <f t="shared" si="3"/>
        <v>0</v>
      </c>
      <c r="F45" s="44">
        <v>0</v>
      </c>
      <c r="G45" s="44">
        <f t="shared" si="3"/>
        <v>0</v>
      </c>
      <c r="H45" s="44">
        <f>H42+H43+H44</f>
        <v>1468.5</v>
      </c>
      <c r="I45" s="44">
        <f t="shared" si="3"/>
        <v>0</v>
      </c>
    </row>
    <row r="46" spans="1:9" ht="18.75">
      <c r="A46" s="166" t="s">
        <v>125</v>
      </c>
      <c r="B46" s="164"/>
      <c r="C46" s="17">
        <v>2022</v>
      </c>
      <c r="D46" s="51">
        <f>E46+F46+G46+H46+I46</f>
        <v>2408</v>
      </c>
      <c r="E46" s="42">
        <v>0</v>
      </c>
      <c r="F46" s="42">
        <v>0</v>
      </c>
      <c r="G46" s="51">
        <v>0</v>
      </c>
      <c r="H46" s="42">
        <v>2408</v>
      </c>
      <c r="I46" s="42">
        <v>0</v>
      </c>
    </row>
    <row r="47" spans="1:9" ht="18.75">
      <c r="A47" s="103"/>
      <c r="B47" s="164"/>
      <c r="C47" s="17">
        <v>2023</v>
      </c>
      <c r="D47" s="51">
        <f>E47+F47+G47+H47+I47</f>
        <v>0</v>
      </c>
      <c r="E47" s="42">
        <v>0</v>
      </c>
      <c r="F47" s="42">
        <v>0</v>
      </c>
      <c r="G47" s="51">
        <v>0</v>
      </c>
      <c r="H47" s="42">
        <v>0</v>
      </c>
      <c r="I47" s="42">
        <v>0</v>
      </c>
    </row>
    <row r="48" spans="1:9" ht="18.75">
      <c r="A48" s="103"/>
      <c r="B48" s="164"/>
      <c r="C48" s="17">
        <v>2024</v>
      </c>
      <c r="D48" s="51">
        <f>E48+F48+G48+H48+I48</f>
        <v>0</v>
      </c>
      <c r="E48" s="42">
        <v>0</v>
      </c>
      <c r="F48" s="42">
        <v>0</v>
      </c>
      <c r="G48" s="51">
        <v>0</v>
      </c>
      <c r="H48" s="42">
        <v>0</v>
      </c>
      <c r="I48" s="42">
        <v>0</v>
      </c>
    </row>
    <row r="49" spans="1:9" ht="18.75">
      <c r="A49" s="104"/>
      <c r="B49" s="165"/>
      <c r="C49" s="43" t="s">
        <v>5</v>
      </c>
      <c r="D49" s="52">
        <f>SUM(D46:D48)</f>
        <v>2408</v>
      </c>
      <c r="E49" s="44">
        <f>E46+E47+E48</f>
        <v>0</v>
      </c>
      <c r="F49" s="44">
        <f>F46+F47+F48</f>
        <v>0</v>
      </c>
      <c r="G49" s="52">
        <f>SUM(G46:G48)</f>
        <v>0</v>
      </c>
      <c r="H49" s="44">
        <f>H46+H47+H48</f>
        <v>2408</v>
      </c>
      <c r="I49" s="44">
        <f>I46+I47+I48</f>
        <v>0</v>
      </c>
    </row>
    <row r="50" spans="1:9" ht="36.75" customHeight="1" hidden="1">
      <c r="A50" s="167"/>
      <c r="B50" s="168"/>
      <c r="C50" s="168"/>
      <c r="D50" s="168"/>
      <c r="E50" s="168"/>
      <c r="F50" s="168"/>
      <c r="G50" s="168"/>
      <c r="H50" s="168"/>
      <c r="I50" s="169"/>
    </row>
    <row r="51" spans="1:9" ht="18.75" customHeight="1" hidden="1">
      <c r="A51" s="162"/>
      <c r="B51" s="163"/>
      <c r="C51" s="19"/>
      <c r="D51" s="40"/>
      <c r="E51" s="31"/>
      <c r="F51" s="31"/>
      <c r="G51" s="40"/>
      <c r="H51" s="31"/>
      <c r="I51" s="31"/>
    </row>
    <row r="52" spans="1:9" ht="18.75" hidden="1">
      <c r="A52" s="162"/>
      <c r="B52" s="164"/>
      <c r="C52" s="19"/>
      <c r="D52" s="40"/>
      <c r="E52" s="31"/>
      <c r="F52" s="31"/>
      <c r="G52" s="40"/>
      <c r="H52" s="31"/>
      <c r="I52" s="31"/>
    </row>
    <row r="53" spans="1:9" ht="18.75" hidden="1">
      <c r="A53" s="162"/>
      <c r="B53" s="164"/>
      <c r="C53" s="19"/>
      <c r="D53" s="40"/>
      <c r="E53" s="31"/>
      <c r="F53" s="31"/>
      <c r="G53" s="40"/>
      <c r="H53" s="31"/>
      <c r="I53" s="31"/>
    </row>
    <row r="54" spans="1:9" ht="18.75" hidden="1">
      <c r="A54" s="162"/>
      <c r="B54" s="164"/>
      <c r="C54" s="32"/>
      <c r="D54" s="33"/>
      <c r="E54" s="33"/>
      <c r="F54" s="33"/>
      <c r="G54" s="33"/>
      <c r="H54" s="33"/>
      <c r="I54" s="33"/>
    </row>
    <row r="55" spans="1:9" ht="21" customHeight="1" hidden="1">
      <c r="A55" s="166"/>
      <c r="B55" s="164"/>
      <c r="C55" s="17"/>
      <c r="D55" s="41"/>
      <c r="E55" s="42"/>
      <c r="F55" s="42"/>
      <c r="G55" s="41"/>
      <c r="H55" s="42"/>
      <c r="I55" s="42"/>
    </row>
    <row r="56" spans="1:9" ht="26.25" customHeight="1" hidden="1">
      <c r="A56" s="103"/>
      <c r="B56" s="164"/>
      <c r="C56" s="17"/>
      <c r="D56" s="41"/>
      <c r="E56" s="42"/>
      <c r="F56" s="42"/>
      <c r="G56" s="41"/>
      <c r="H56" s="42"/>
      <c r="I56" s="42"/>
    </row>
    <row r="57" spans="1:9" ht="26.25" customHeight="1" hidden="1">
      <c r="A57" s="103"/>
      <c r="B57" s="164"/>
      <c r="C57" s="17"/>
      <c r="D57" s="41"/>
      <c r="E57" s="42"/>
      <c r="F57" s="42"/>
      <c r="G57" s="41"/>
      <c r="H57" s="42"/>
      <c r="I57" s="42"/>
    </row>
    <row r="58" spans="1:9" ht="30.75" customHeight="1" hidden="1">
      <c r="A58" s="104"/>
      <c r="B58" s="164"/>
      <c r="C58" s="43"/>
      <c r="D58" s="44"/>
      <c r="E58" s="44"/>
      <c r="F58" s="44"/>
      <c r="G58" s="44"/>
      <c r="H58" s="44"/>
      <c r="I58" s="44"/>
    </row>
    <row r="59" spans="1:9" ht="18.75" hidden="1">
      <c r="A59" s="166"/>
      <c r="B59" s="164"/>
      <c r="C59" s="17"/>
      <c r="D59" s="41"/>
      <c r="E59" s="42"/>
      <c r="F59" s="42"/>
      <c r="G59" s="41"/>
      <c r="H59" s="42"/>
      <c r="I59" s="42"/>
    </row>
    <row r="60" spans="1:9" ht="23.25" customHeight="1" hidden="1">
      <c r="A60" s="103"/>
      <c r="B60" s="164"/>
      <c r="C60" s="17"/>
      <c r="D60" s="41"/>
      <c r="E60" s="42"/>
      <c r="F60" s="42"/>
      <c r="G60" s="41"/>
      <c r="H60" s="42"/>
      <c r="I60" s="42"/>
    </row>
    <row r="61" spans="1:9" ht="21" customHeight="1" hidden="1">
      <c r="A61" s="103"/>
      <c r="B61" s="164"/>
      <c r="C61" s="17"/>
      <c r="D61" s="41"/>
      <c r="E61" s="42"/>
      <c r="F61" s="42"/>
      <c r="G61" s="41"/>
      <c r="H61" s="42"/>
      <c r="I61" s="42"/>
    </row>
    <row r="62" spans="1:9" ht="24" customHeight="1" hidden="1">
      <c r="A62" s="104"/>
      <c r="B62" s="165"/>
      <c r="C62" s="43"/>
      <c r="D62" s="44"/>
      <c r="E62" s="44"/>
      <c r="F62" s="44"/>
      <c r="G62" s="44"/>
      <c r="H62" s="44"/>
      <c r="I62" s="44"/>
    </row>
  </sheetData>
  <sheetProtection/>
  <mergeCells count="23">
    <mergeCell ref="A20:A23"/>
    <mergeCell ref="A24:A27"/>
    <mergeCell ref="A29:A32"/>
    <mergeCell ref="B51:B62"/>
    <mergeCell ref="A59:A62"/>
    <mergeCell ref="A46:A49"/>
    <mergeCell ref="A50:I50"/>
    <mergeCell ref="A51:A54"/>
    <mergeCell ref="A55:A58"/>
    <mergeCell ref="B34:B49"/>
    <mergeCell ref="A34:A37"/>
    <mergeCell ref="A38:A41"/>
    <mergeCell ref="A42:A45"/>
    <mergeCell ref="A5:I5"/>
    <mergeCell ref="A8:A9"/>
    <mergeCell ref="B8:B9"/>
    <mergeCell ref="C8:C9"/>
    <mergeCell ref="D8:I8"/>
    <mergeCell ref="A11:A14"/>
    <mergeCell ref="A6:I6"/>
    <mergeCell ref="A7:I7"/>
    <mergeCell ref="B11:B32"/>
    <mergeCell ref="A16:A19"/>
  </mergeCells>
  <hyperlinks>
    <hyperlink ref="I2" r:id="rId1" display="sub_1000"/>
  </hyperlink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2022-01-21T09:42:29Z</cp:lastPrinted>
  <dcterms:created xsi:type="dcterms:W3CDTF">2013-05-31T09:08:35Z</dcterms:created>
  <dcterms:modified xsi:type="dcterms:W3CDTF">2022-02-09T08:23:11Z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